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showInkAnnotation="0" codeName="ThisWorkbook" defaultThemeVersion="124226"/>
  <mc:AlternateContent xmlns:mc="http://schemas.openxmlformats.org/markup-compatibility/2006">
    <mc:Choice Requires="x15">
      <x15ac:absPath xmlns:x15ac="http://schemas.microsoft.com/office/spreadsheetml/2010/11/ac" url="https://ofinase-my.sharepoint.com/personal/csolis_ofinase_go_cr/Documents/Comisión Ambiente Oficial/2024/Para_Informe_DIGECA2024/"/>
    </mc:Choice>
  </mc:AlternateContent>
  <xr:revisionPtr revIDLastSave="288" documentId="13_ncr:1_{30158047-8BDE-4157-914E-7DE4C2639D98}" xr6:coauthVersionLast="47" xr6:coauthVersionMax="47" xr10:uidLastSave="{EEDAE0B5-75F3-47F0-A3EC-601B38EFDDD5}"/>
  <bookViews>
    <workbookView minimized="1" xWindow="345" yWindow="1965" windowWidth="15375" windowHeight="7785" tabRatio="599" firstSheet="1" activeTab="1" xr2:uid="{00000000-000D-0000-FFFF-FFFF00000000}"/>
  </bookViews>
  <sheets>
    <sheet name="Instrucciones Generales" sheetId="4" r:id="rId1"/>
    <sheet name="Informe Anual" sheetId="1" r:id="rId2"/>
  </sheets>
  <definedNames>
    <definedName name="_ftn1" localSheetId="1">'Informe Anual'!#REF!</definedName>
    <definedName name="_ftn10" localSheetId="1">'Informe Anual'!#REF!</definedName>
    <definedName name="_ftn2" localSheetId="1">'Informe Anual'!#REF!</definedName>
    <definedName name="_ftn3" localSheetId="1">'Informe Anual'!#REF!</definedName>
    <definedName name="_ftn4" localSheetId="1">'Informe Anual'!#REF!</definedName>
    <definedName name="_ftn5" localSheetId="1">'Informe Anual'!#REF!</definedName>
    <definedName name="_ftn6" localSheetId="1">'Informe Anual'!#REF!</definedName>
    <definedName name="_ftn7" localSheetId="1">'Informe Anual'!#REF!</definedName>
    <definedName name="_ftn8" localSheetId="1">'Informe Anual'!#REF!</definedName>
    <definedName name="_ftn9" localSheetId="1">'Informe Anual'!#REF!</definedName>
    <definedName name="_ftnref1" localSheetId="1">'Informe Anual'!$B$13</definedName>
    <definedName name="_ftnref10" localSheetId="1">'Informe Anual'!#REF!</definedName>
    <definedName name="_ftnref2" localSheetId="1">'Informe Anual'!$B$15</definedName>
    <definedName name="_ftnref3" localSheetId="1">'Informe Anual'!#REF!</definedName>
    <definedName name="_ftnref4" localSheetId="1">'Informe Anual'!#REF!</definedName>
    <definedName name="_ftnref5" localSheetId="1">'Informe Anual'!#REF!</definedName>
    <definedName name="_ftnref6" localSheetId="1">'Informe Anual'!#REF!</definedName>
    <definedName name="_ftnref7" localSheetId="1">'Informe Anual'!#REF!</definedName>
    <definedName name="_ftnref8" localSheetId="1">'Informe Anual'!$B$100</definedName>
    <definedName name="_ftnref9" localSheetId="1">'Informe Anual'!$B$109</definedName>
    <definedName name="_xlnm.Print_Area" localSheetId="0">'Instrucciones Generales'!$B$1:$F$36</definedName>
    <definedName name="_xlnm.Print_Titles" localSheetId="1">'Informe Anual'!$11:$12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O13" i="1" s="1"/>
  <c r="G74" i="1"/>
  <c r="O74" i="1" s="1"/>
  <c r="G59" i="1"/>
  <c r="O59" i="1" s="1"/>
  <c r="G18" i="1"/>
  <c r="O34" i="1"/>
  <c r="G100" i="1"/>
  <c r="G97" i="1"/>
  <c r="G93" i="1"/>
  <c r="G88" i="1"/>
  <c r="G85" i="1"/>
  <c r="G82" i="1"/>
  <c r="G77" i="1"/>
  <c r="G80" i="1"/>
  <c r="G71" i="1"/>
  <c r="G68" i="1"/>
  <c r="G65" i="1"/>
  <c r="G62" i="1"/>
  <c r="G56" i="1"/>
  <c r="G54" i="1"/>
  <c r="O54" i="1" s="1"/>
  <c r="G50" i="1"/>
  <c r="G42" i="1"/>
  <c r="G46" i="1"/>
  <c r="G38" i="1"/>
  <c r="G30" i="1"/>
  <c r="G26" i="1"/>
  <c r="G22" i="1"/>
  <c r="G15" i="1"/>
  <c r="O42" i="1" l="1"/>
  <c r="O46" i="1"/>
  <c r="O50" i="1"/>
  <c r="O15" i="1"/>
  <c r="O111" i="1"/>
  <c r="O109" i="1"/>
  <c r="O106" i="1"/>
  <c r="O100" i="1"/>
  <c r="O97" i="1"/>
  <c r="O88" i="1"/>
  <c r="O85" i="1"/>
  <c r="O82" i="1"/>
  <c r="O80" i="1"/>
  <c r="O77" i="1"/>
  <c r="O71" i="1"/>
  <c r="O68" i="1"/>
  <c r="O65" i="1"/>
  <c r="O62" i="1"/>
  <c r="O56" i="1"/>
  <c r="O38" i="1"/>
  <c r="O30" i="1"/>
  <c r="O26" i="1"/>
  <c r="O22" i="1"/>
  <c r="O114" i="1" l="1"/>
  <c r="O18" i="1"/>
  <c r="O93" i="1" l="1"/>
  <c r="E91" i="1" l="1"/>
  <c r="E103" i="1" s="1"/>
  <c r="G91" i="1" l="1"/>
  <c r="G103" i="1" s="1"/>
  <c r="O91" i="1" l="1"/>
  <c r="O104" i="1" s="1"/>
  <c r="O115" i="1" l="1"/>
  <c r="O1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Víquez Romero</author>
    <author>mchinchilla</author>
    <author>Andrés Alfonso Chinchilla Córdoba</author>
    <author>Portatil</author>
    <author>Christiam Álvarez Vega</author>
    <author>Douglas Ureña Cubillo</author>
  </authors>
  <commentList>
    <comment ref="I11" authorId="0" shapeId="0" xr:uid="{F7374D5D-BEDB-40F0-9F44-B1FA8306DECF}">
      <text>
        <r>
          <rPr>
            <sz val="9"/>
            <color indexed="81"/>
            <rFont val="Tahoma"/>
            <family val="2"/>
          </rPr>
          <t xml:space="preserve">Marcar con "x" la opción implementada, solo marcar una opción por cada criterio.
</t>
        </r>
      </text>
    </comment>
    <comment ref="N12" authorId="1" shapeId="0" xr:uid="{4DFD123B-CFC2-493E-9AFD-FE54ECF6D0C9}">
      <text>
        <r>
          <rPr>
            <sz val="9"/>
            <color indexed="81"/>
            <rFont val="Tahoma"/>
            <family val="2"/>
          </rPr>
          <t xml:space="preserve">
Escoja el factor de la regla de decisión que más se ajuste a la condición encontrada en la institución y seleccione el valor correspondiente. 
</t>
        </r>
      </text>
    </comment>
    <comment ref="B13" authorId="1" shapeId="0" xr:uid="{00000000-0006-0000-0000-000004000000}">
      <text>
        <r>
          <rPr>
            <sz val="9"/>
            <color indexed="81"/>
            <rFont val="Tahoma"/>
            <family val="2"/>
          </rPr>
          <t xml:space="preserve">
Una política ambiental es una declaración de compromisos ambientales. La política debe tener como pilares: el cumplimiento de la legislación, la prevención de la contaminación y la mejora continua. 
Se entiende como política aprobada, cuando existe cualquier documento (oficio o declaración jurada) firmado por el jerarca de la institución, haciendo valer la política ambiental. 
La política ambiental es divulgada cuando esta se pone a conocimiento de los funcionarios mediante diferentes medios (mural, correo electrónico, página web, entre otros).
</t>
        </r>
        <r>
          <rPr>
            <b/>
            <sz val="9"/>
            <color indexed="81"/>
            <rFont val="Tahoma"/>
            <family val="2"/>
          </rPr>
          <t xml:space="preserve">Este criterio es aplicable a todas las instituciones.
</t>
        </r>
      </text>
    </comment>
    <comment ref="H13" authorId="2" shapeId="0" xr:uid="{4AC6B73D-2F44-4600-B50E-1D7FB81956CB}">
      <text>
        <r>
          <rPr>
            <b/>
            <sz val="9"/>
            <color indexed="81"/>
            <rFont val="Tahoma"/>
            <family val="2"/>
          </rPr>
          <t xml:space="preserve">
Divulgación pasiva: </t>
        </r>
        <r>
          <rPr>
            <sz val="9"/>
            <color indexed="81"/>
            <rFont val="Tahoma"/>
            <family val="2"/>
          </rPr>
          <t>en</t>
        </r>
        <r>
          <rPr>
            <b/>
            <sz val="9"/>
            <color indexed="81"/>
            <rFont val="Tahoma"/>
            <family val="2"/>
          </rPr>
          <t xml:space="preserve"> </t>
        </r>
        <r>
          <rPr>
            <sz val="9"/>
            <color indexed="81"/>
            <rFont val="Tahoma"/>
            <family val="2"/>
          </rPr>
          <t xml:space="preserve">el último año se mantiene publicada en el sitio web, pizarras u otros medios, pero no se replica o comunica de forma directa al personal. </t>
        </r>
      </text>
    </comment>
    <comment ref="H14" authorId="3" shapeId="0" xr:uid="{00000000-0006-0000-0000-000006000000}">
      <text>
        <r>
          <rPr>
            <b/>
            <sz val="9"/>
            <color indexed="81"/>
            <rFont val="Tahoma"/>
            <family val="2"/>
          </rPr>
          <t xml:space="preserve">
Divulgación activa:</t>
        </r>
        <r>
          <rPr>
            <sz val="9"/>
            <color indexed="81"/>
            <rFont val="Tahoma"/>
            <family val="2"/>
          </rPr>
          <t xml:space="preserve"> en el último año se llevaron a cabo acciones como informar la política a los funcionarios directamente, mediante boletines, calendarios, correos electrónicos, presentaciones, entre otros.
</t>
        </r>
      </text>
    </comment>
    <comment ref="B15" authorId="1" shapeId="0" xr:uid="{00000000-0006-0000-0000-000007000000}">
      <text>
        <r>
          <rPr>
            <sz val="9"/>
            <color indexed="81"/>
            <rFont val="Tahoma"/>
            <family val="2"/>
          </rPr>
          <t xml:space="preserve">
De acuerdo con el artículo 7 del Decreto Ejecutivo N.° 36499-S-MINAET, se refiere a un grupo de funcionarios representantes de distintas áreas o departamentos de la institución o municipalidad, designados oficialmente por el jerarca para elaborar e implementar su PGAI. La comisión está oficializada cuando existe un documento firmado por el jerarca nombrando los integrantes en dicha comisión.
</t>
        </r>
        <r>
          <rPr>
            <b/>
            <sz val="9"/>
            <color indexed="81"/>
            <rFont val="Tahoma"/>
            <family val="2"/>
          </rPr>
          <t>Este criterio es aplicable a todas las instituciones.
Se definen como mecanismos de coordinación eficientes: correos, teléfono, reuniones, carpetas compartidas en red.</t>
        </r>
      </text>
    </comment>
    <comment ref="B18" authorId="1" shapeId="0" xr:uid="{00000000-0006-0000-0000-000008000000}">
      <text>
        <r>
          <rPr>
            <sz val="9"/>
            <color indexed="81"/>
            <rFont val="Tahoma"/>
            <family val="2"/>
          </rPr>
          <t xml:space="preserve">
Este criterio aplica para instituciones que tengan más de un edificio. 
Para calcular el porcentaje del alcance se deberá considerar el número de las organizaciones (edificios, planteles, laboratorios, centros de salud, etc.) que son consideradas en el PGAI. 
Para instituciones con PGAI de más 3 años de haber implementado de programa, se debe contemplar el 100% de las edificaciones y dependencias de la institución. 
Para contabilizar un edificio debe de trabajar medidas para ahorro en mas de 3 aspectos ambientales (registros de consumo, Buenas prácticas).</t>
        </r>
        <r>
          <rPr>
            <b/>
            <sz val="9"/>
            <color indexed="81"/>
            <rFont val="Tahoma"/>
            <family val="2"/>
          </rPr>
          <t xml:space="preserve">
NOTA: </t>
        </r>
        <r>
          <rPr>
            <sz val="9"/>
            <color indexed="81"/>
            <rFont val="Tahoma"/>
            <family val="2"/>
          </rPr>
          <t xml:space="preserve">Para calcular el porcentaje del alcance, se deberá considerar el número de las organizaciones (edificios, planteles, laboratorios, centros de salud, etc.) que son consideradas en el PGAI. (Se debe estimar el porcentaje de cobertura de la siguiente forma: (# de edificios donde se implementa el PGAI / # total de edificios de la institución) * 100).
</t>
        </r>
        <r>
          <rPr>
            <b/>
            <sz val="9"/>
            <color indexed="81"/>
            <rFont val="Tahoma"/>
            <family val="2"/>
          </rPr>
          <t xml:space="preserve">NOTA: </t>
        </r>
        <r>
          <rPr>
            <b/>
            <u/>
            <sz val="9"/>
            <color indexed="81"/>
            <rFont val="Tahoma"/>
            <family val="2"/>
          </rPr>
          <t>Para instituciones con cobertura nacional</t>
        </r>
        <r>
          <rPr>
            <b/>
            <sz val="9"/>
            <color indexed="81"/>
            <rFont val="Tahoma"/>
            <family val="2"/>
          </rPr>
          <t xml:space="preserve">: </t>
        </r>
        <r>
          <rPr>
            <sz val="9"/>
            <color indexed="81"/>
            <rFont val="Tahoma"/>
            <family val="2"/>
          </rPr>
          <t xml:space="preserve">Se recomienda la implementación de subcomisiones, comités o persona de enlace en cada edificio o dependencia de la institución, que colabore en la implementación del PGAI.
</t>
        </r>
      </text>
    </comment>
    <comment ref="B22" authorId="1" shapeId="0" xr:uid="{00000000-0006-0000-0000-000009000000}">
      <text>
        <r>
          <rPr>
            <sz val="9"/>
            <color indexed="81"/>
            <rFont val="Tahoma"/>
            <family val="2"/>
          </rPr>
          <t xml:space="preserve">
El plan de acción se refiere a la síntesis de la gestión ambiental que realizará la institución, el cual corresponde a una matriz que deberá incluir: Aspecto Ambiental, Prioridad, Metas Ambientales, Plazo, Indicadores, Medidas Ambientales, Presupuesto y Responsables (según lo definido en la Guía para para la elaboración de los PGAI). La matriz del Plan de Acción debe considerar al menos los aspectos ambientales básicos (consumo de agua, electricidad, combustibles, papel, generación de aguas residuales, residuos sólidos, emisiones atmosféricas).
</t>
        </r>
        <r>
          <rPr>
            <b/>
            <sz val="9"/>
            <color indexed="81"/>
            <rFont val="Tahoma"/>
            <family val="2"/>
          </rPr>
          <t>Herramienta de seguimiento Anua</t>
        </r>
        <r>
          <rPr>
            <sz val="9"/>
            <color indexed="81"/>
            <rFont val="Tahoma"/>
            <family val="2"/>
          </rPr>
          <t xml:space="preserve">l: Ejemplo: Cronograma de ejecución que responde al plan de acción con plazos y responsables.
</t>
        </r>
        <r>
          <rPr>
            <b/>
            <sz val="9"/>
            <color indexed="81"/>
            <rFont val="Tahoma"/>
            <family val="2"/>
          </rPr>
          <t xml:space="preserve">
Mecanismo de planificación estratégica:</t>
        </r>
        <r>
          <rPr>
            <sz val="9"/>
            <color indexed="81"/>
            <rFont val="Tahoma"/>
            <family val="2"/>
          </rPr>
          <t xml:space="preserve"> Por ejemplo: POI, PAO, POA, Plan estratégico.
</t>
        </r>
        <r>
          <rPr>
            <b/>
            <sz val="9"/>
            <color indexed="81"/>
            <rFont val="Tahoma"/>
            <family val="2"/>
          </rPr>
          <t>Este criterio aplica a todas las instituciones.</t>
        </r>
      </text>
    </comment>
    <comment ref="B26" authorId="1" shapeId="0" xr:uid="{00000000-0006-0000-0000-00000A000000}">
      <text>
        <r>
          <rPr>
            <sz val="9"/>
            <color indexed="81"/>
            <rFont val="Tahoma"/>
            <family val="2"/>
          </rPr>
          <t xml:space="preserve">
Se refiere a la implementación de acciones para procurar el cumplimiento de las metas ambientales propuestas en el PGAI.
</t>
        </r>
        <r>
          <rPr>
            <b/>
            <sz val="9"/>
            <color indexed="81"/>
            <rFont val="Tahoma"/>
            <family val="2"/>
          </rPr>
          <t>Registros actualizados</t>
        </r>
        <r>
          <rPr>
            <sz val="9"/>
            <color indexed="81"/>
            <rFont val="Tahoma"/>
            <family val="2"/>
          </rPr>
          <t xml:space="preserve">: Año reportado completo. 
</t>
        </r>
        <r>
          <rPr>
            <b/>
            <sz val="9"/>
            <color indexed="81"/>
            <rFont val="Tahoma"/>
            <family val="2"/>
          </rPr>
          <t>Compras Públicas Estratégicas:</t>
        </r>
        <r>
          <rPr>
            <sz val="9"/>
            <color indexed="81"/>
            <rFont val="Tahoma"/>
            <family val="2"/>
          </rPr>
          <t xml:space="preserve"> Para efectos de la plantilla, se entenderá como la aplicación de criterios ambientales en los pliegos de condiciones de bienes y servicios.
</t>
        </r>
        <r>
          <rPr>
            <b/>
            <sz val="9"/>
            <color indexed="81"/>
            <rFont val="Tahoma"/>
            <family val="2"/>
          </rPr>
          <t>Implementación de Buenas Prácticas Ambientales</t>
        </r>
        <r>
          <rPr>
            <sz val="9"/>
            <color indexed="81"/>
            <rFont val="Tahoma"/>
            <family val="2"/>
          </rPr>
          <t xml:space="preserve">: Las Buenas Prácticas Ambientales (BPA) son acciones voluntarias, sistemáticas y proactivas, fundamentales para alcanzar, mejorar o mantener las metas de reducción de consumos y generación de contaminantes. Por ejemplo: acciones de divulgación, capacitación, rotulación, entre otras que no hayan sido consideradas en otros ítems de esta plantilla de evaluación.
</t>
        </r>
        <r>
          <rPr>
            <b/>
            <sz val="9"/>
            <color indexed="81"/>
            <rFont val="Tahoma"/>
            <family val="2"/>
          </rPr>
          <t>Este criterio aplica a todas las instituciones.</t>
        </r>
      </text>
    </comment>
    <comment ref="C26" authorId="2" shapeId="0" xr:uid="{F9538C10-B727-4282-89DD-4D87261AE0BA}">
      <text>
        <r>
          <rPr>
            <b/>
            <sz val="9"/>
            <color indexed="81"/>
            <rFont val="Tahoma"/>
            <family val="2"/>
          </rPr>
          <t>Se deben adjuntar como anexos los registros de los consumos y generación en el formato Excel oficial del PGAI.</t>
        </r>
      </text>
    </comment>
    <comment ref="H29" authorId="2" shapeId="0" xr:uid="{2858B94A-B15F-4C68-8C5E-AC13A5FC95FD}">
      <text>
        <r>
          <rPr>
            <sz val="9"/>
            <color indexed="81"/>
            <rFont val="Tahoma"/>
            <family val="2"/>
          </rPr>
          <t xml:space="preserve">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 </t>
        </r>
      </text>
    </comment>
    <comment ref="H33" authorId="2" shapeId="0" xr:uid="{FC0DF6C7-E037-4601-A237-5338BBD3B834}">
      <text>
        <r>
          <rPr>
            <sz val="9"/>
            <color indexed="81"/>
            <rFont val="Tahoma"/>
            <family val="2"/>
          </rPr>
          <t>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t>
        </r>
      </text>
    </comment>
    <comment ref="H37" authorId="2" shapeId="0" xr:uid="{C26197A6-6718-4365-91D2-3594539CA1B0}">
      <text>
        <r>
          <rPr>
            <sz val="9"/>
            <color indexed="81"/>
            <rFont val="Tahoma"/>
            <family val="2"/>
          </rPr>
          <t>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t>
        </r>
      </text>
    </comment>
    <comment ref="H41" authorId="2" shapeId="0" xr:uid="{D62D1D95-B7EB-41B9-99C9-A9EDE694AFAC}">
      <text>
        <r>
          <rPr>
            <sz val="9"/>
            <color indexed="81"/>
            <rFont val="Tahoma"/>
            <family val="2"/>
          </rPr>
          <t>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t>
        </r>
      </text>
    </comment>
    <comment ref="H45" authorId="2" shapeId="0" xr:uid="{27F0477A-587A-41B0-9D21-73FD3E635633}">
      <text>
        <r>
          <rPr>
            <sz val="9"/>
            <color indexed="81"/>
            <rFont val="Tahoma"/>
            <family val="2"/>
          </rPr>
          <t>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t>
        </r>
      </text>
    </comment>
    <comment ref="D46" authorId="0" shapeId="0" xr:uid="{00000000-0006-0000-0000-00000E000000}">
      <text>
        <r>
          <rPr>
            <b/>
            <sz val="9"/>
            <color indexed="81"/>
            <rFont val="Tahoma"/>
            <family val="2"/>
          </rPr>
          <t xml:space="preserve">
Residuos de manejo especial:</t>
        </r>
        <r>
          <rPr>
            <sz val="9"/>
            <color indexed="81"/>
            <rFont val="Tahoma"/>
            <family val="2"/>
          </rPr>
          <t xml:space="preserve"> Son aquellos que por su composición, necesidades de transporte, condiciones de almacenaje, formas de uso o valor de recuperación, o por una combinación de esos,</t>
        </r>
        <r>
          <rPr>
            <b/>
            <sz val="9"/>
            <color indexed="81"/>
            <rFont val="Tahoma"/>
            <family val="2"/>
          </rPr>
          <t xml:space="preserve"> implican riesgos significativos a la salud y degradación sistemática de la calidad del ecosistema</t>
        </r>
        <r>
          <rPr>
            <sz val="9"/>
            <color indexed="81"/>
            <rFont val="Tahoma"/>
            <family val="2"/>
          </rPr>
          <t xml:space="preserve">, por lo que requieren salir de la corriente normal de residuos ordinarios.
Ver listado de los residuos de manejo especial en el anexo 1 del </t>
        </r>
        <r>
          <rPr>
            <b/>
            <sz val="9"/>
            <color indexed="81"/>
            <rFont val="Tahoma"/>
            <family val="2"/>
          </rPr>
          <t xml:space="preserve">Reglamento para la Declaratoria de Residuos de Manejo Especial, Decreto Ejecutivo N.º 38272-S. </t>
        </r>
        <r>
          <rPr>
            <sz val="9"/>
            <color indexed="81"/>
            <rFont val="Tahoma"/>
            <family val="2"/>
          </rPr>
          <t xml:space="preserve">Enlace: https://pgrweb.go.cr/scij/Busqueda/Normativa/Normas/nrm_texto_completo.aspx?nValor1=1&amp;nValor2=76879
</t>
        </r>
      </text>
    </comment>
    <comment ref="H49" authorId="2" shapeId="0" xr:uid="{909E1F37-42DA-4FC9-8839-267FBD4ABA30}">
      <text>
        <r>
          <rPr>
            <sz val="9"/>
            <color indexed="81"/>
            <rFont val="Tahoma"/>
            <family val="2"/>
          </rPr>
          <t>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t>
        </r>
      </text>
    </comment>
    <comment ref="D50" authorId="0" shapeId="0" xr:uid="{00000000-0006-0000-0000-00000F000000}">
      <text>
        <r>
          <rPr>
            <b/>
            <sz val="9"/>
            <color indexed="81"/>
            <rFont val="Tahoma"/>
            <family val="2"/>
          </rPr>
          <t xml:space="preserve">
Residuos peligrosos:</t>
        </r>
        <r>
          <rPr>
            <sz val="9"/>
            <color indexed="81"/>
            <rFont val="Tahoma"/>
            <family val="2"/>
          </rPr>
          <t xml:space="preserve"> Son aquellos que por su reactividad química y sus </t>
        </r>
        <r>
          <rPr>
            <b/>
            <sz val="9"/>
            <color indexed="81"/>
            <rFont val="Tahoma"/>
            <family val="2"/>
          </rPr>
          <t xml:space="preserve">características </t>
        </r>
        <r>
          <rPr>
            <sz val="9"/>
            <color indexed="81"/>
            <rFont val="Tahoma"/>
            <family val="2"/>
          </rPr>
          <t xml:space="preserve">tóxicas, explosivas, corrosivas, radioactivas, biológicas, bioinfecciosas e inflamables, ecotóxicas o de persistencia ambiental, o que por su tiempo de exposición, puedan causar daños a la salud o el ambiente.
Ver listado en el anexo 1 del </t>
        </r>
        <r>
          <rPr>
            <b/>
            <sz val="9"/>
            <color indexed="81"/>
            <rFont val="Tahoma"/>
            <family val="2"/>
          </rPr>
          <t xml:space="preserve"> Reglamento general para la clasificación y manejo de residuos peligrosos, Decreto Ejecutivo N.º 41527-S-MINAE</t>
        </r>
        <r>
          <rPr>
            <sz val="9"/>
            <color indexed="81"/>
            <rFont val="Tahoma"/>
            <family val="2"/>
          </rPr>
          <t xml:space="preserve">. Enlace: http://www.pgrweb.go.cr/scij/Busqueda/Normativa/Normas/nrm_texto_completo.aspx?param1=NRTC&amp;nValor1=1&amp;nValor2=88120&amp;nValor3=114959&amp;strTipM=TC
</t>
        </r>
      </text>
    </comment>
    <comment ref="H53" authorId="2" shapeId="0" xr:uid="{07D51B4E-E247-4F9C-91D7-7CA89BC39564}">
      <text>
        <r>
          <rPr>
            <sz val="9"/>
            <color indexed="81"/>
            <rFont val="Tahoma"/>
            <family val="2"/>
          </rPr>
          <t xml:space="preserve">Para todos los aspectos ambientales se debe brindar una justificación del porcentaje de cumplimiento de la meta que han anotado. Para dicho cálculo, se sugiere emplear la herramienta “Cálculo para  el cumplimiento de la meta” que se ubica en el enlace: http://www.digeca.go.cr/documentos/herramienta-para-el-calculo-del-cumplimiento-de-la-meta
</t>
        </r>
      </text>
    </comment>
    <comment ref="D54" authorId="0" shapeId="0" xr:uid="{40E56BD5-2747-4081-9CB9-660C3D7AC48C}">
      <text>
        <r>
          <rPr>
            <sz val="9"/>
            <color indexed="81"/>
            <rFont val="Tahoma"/>
            <family val="2"/>
          </rPr>
          <t xml:space="preserve">
Se aplica a instituciones que disponen sus aguas residuales a Planta de Tratamiento de Aguas Residuales (PTAR). Se toman como registros los reportes operacionales.
</t>
        </r>
      </text>
    </comment>
    <comment ref="C56" authorId="0" shapeId="0" xr:uid="{27184054-57E9-4EEE-9689-6972DBC1F38B}">
      <text>
        <r>
          <rPr>
            <sz val="9"/>
            <color indexed="81"/>
            <rFont val="Tahoma"/>
            <family val="2"/>
          </rPr>
          <t xml:space="preserve">Se incluyen como buenas prácticas las actividades de capacitación, </t>
        </r>
        <r>
          <rPr>
            <b/>
            <sz val="9"/>
            <color indexed="81"/>
            <rFont val="Tahoma"/>
            <family val="2"/>
          </rPr>
          <t>sensibilización,</t>
        </r>
        <r>
          <rPr>
            <sz val="9"/>
            <color indexed="81"/>
            <rFont val="Tahoma"/>
            <family val="2"/>
          </rPr>
          <t xml:space="preserve"> procedimientos, manuales, calculo de inversiones, uso o mantenimiento de dispositivos ahorrativos (al segundo año y subsiguientes luego de su adquisición) y otras que no hayan sido consideradas en otros ítems de esta evaluación.</t>
        </r>
      </text>
    </comment>
    <comment ref="D56" authorId="0" shapeId="0" xr:uid="{17D9CF26-8DE1-443A-A0A6-4EF820F73AD2}">
      <text>
        <r>
          <rPr>
            <b/>
            <sz val="9"/>
            <color indexed="81"/>
            <rFont val="Tahoma"/>
            <family val="2"/>
          </rPr>
          <t xml:space="preserve">
Nota: Se incluyen buenas prácticas tanto para el ahorro de agua potable como para la reducción de la carga contaminante de las aguas residuales generadas.</t>
        </r>
        <r>
          <rPr>
            <sz val="9"/>
            <color indexed="81"/>
            <rFont val="Tahoma"/>
            <family val="2"/>
          </rPr>
          <t xml:space="preserve">
</t>
        </r>
      </text>
    </comment>
    <comment ref="H58" authorId="0" shapeId="0" xr:uid="{1FB48BD8-256F-4BB6-8EC8-10ED6D7B3B94}">
      <text>
        <r>
          <rPr>
            <b/>
            <sz val="9"/>
            <color indexed="81"/>
            <rFont val="Tahoma"/>
            <family val="2"/>
          </rPr>
          <t xml:space="preserve">
Las capacitaciones se tomarán como una buena práctica, sin importar el número de capacitaciones brindadas en el año.</t>
        </r>
        <r>
          <rPr>
            <sz val="9"/>
            <color indexed="81"/>
            <rFont val="Tahoma"/>
            <family val="2"/>
          </rPr>
          <t xml:space="preserve">
</t>
        </r>
      </text>
    </comment>
    <comment ref="H61" authorId="0" shapeId="0" xr:uid="{AE1834BE-D65D-48ED-B676-50152885B8BB}">
      <text>
        <r>
          <rPr>
            <b/>
            <sz val="9"/>
            <color indexed="81"/>
            <rFont val="Tahoma"/>
            <family val="2"/>
          </rPr>
          <t>Las capacitaciones se tomarán como una buena práctica, sin importar el número de capacitaciones brindadas en el año.</t>
        </r>
        <r>
          <rPr>
            <sz val="9"/>
            <color indexed="81"/>
            <rFont val="Tahoma"/>
            <family val="2"/>
          </rPr>
          <t xml:space="preserve">
</t>
        </r>
      </text>
    </comment>
    <comment ref="H64" authorId="0" shapeId="0" xr:uid="{347DFC08-DA4E-49E2-B8CF-AFB36C01A94B}">
      <text>
        <r>
          <rPr>
            <b/>
            <sz val="9"/>
            <color indexed="81"/>
            <rFont val="Tahoma"/>
            <family val="2"/>
          </rPr>
          <t xml:space="preserve">
Las capacitaciones se tomarán como una buena práctica, sin importar el número de capacitaciones brindadas en el año.</t>
        </r>
        <r>
          <rPr>
            <sz val="9"/>
            <color indexed="81"/>
            <rFont val="Tahoma"/>
            <family val="2"/>
          </rPr>
          <t xml:space="preserve">
</t>
        </r>
      </text>
    </comment>
    <comment ref="H67" authorId="0" shapeId="0" xr:uid="{685D042D-909C-45B9-BAF8-65D0CD06010F}">
      <text>
        <r>
          <rPr>
            <b/>
            <sz val="9"/>
            <color indexed="81"/>
            <rFont val="Tahoma"/>
            <family val="2"/>
          </rPr>
          <t xml:space="preserve">
Las capacitaciones se tomarán como una buena práctica, sin importar el número de capacitaciones brindadas en el año.</t>
        </r>
      </text>
    </comment>
    <comment ref="D68" authorId="0" shapeId="0" xr:uid="{00000000-0006-0000-0000-000011000000}">
      <text>
        <r>
          <rPr>
            <b/>
            <sz val="9"/>
            <color indexed="81"/>
            <rFont val="Tahoma"/>
            <family val="2"/>
          </rPr>
          <t xml:space="preserve">
Residuos ordinarios: </t>
        </r>
        <r>
          <rPr>
            <sz val="9"/>
            <color indexed="81"/>
            <rFont val="Tahoma"/>
            <family val="2"/>
          </rPr>
          <t>residuos de carácter doméstico generados en viviendas y en cualquier otra fuente, que presentan composiciones similares a los de las viviendas. Se excluyen los residuos de manejo especial o peligroso, regulados en la Ley N.° 8839 y en su reglamento.</t>
        </r>
        <r>
          <rPr>
            <b/>
            <sz val="9"/>
            <color indexed="81"/>
            <rFont val="Tahoma"/>
            <family val="2"/>
          </rPr>
          <t xml:space="preserve">
Residuo de manejo especial</t>
        </r>
        <r>
          <rPr>
            <sz val="9"/>
            <color indexed="81"/>
            <rFont val="Tahoma"/>
            <family val="2"/>
          </rPr>
          <t xml:space="preserve">: Son aquellos que por su composición, necesidades de
transporte, condiciones de almacenaje, formas de uso o valor de recuperación, o por una
combinación de esos, implican riesgos significativos a la salud y degradación sistemática
de la calidad del ecosistema, por lo que requieren salir de la corriente normal de residuos
ordinarios.
</t>
        </r>
        <r>
          <rPr>
            <b/>
            <sz val="9"/>
            <color indexed="81"/>
            <rFont val="Tahoma"/>
            <family val="2"/>
          </rPr>
          <t>Residuos peligrosos:</t>
        </r>
        <r>
          <rPr>
            <sz val="9"/>
            <color indexed="81"/>
            <rFont val="Tahoma"/>
            <family val="2"/>
          </rPr>
          <t xml:space="preserve"> Son aquellos que por su reactividad química y sus características tóxicas, explosivas, corrosivas, radioactivas, biológicas, bioinfecciosas e inflamables, ecotóxicas o de persistencia ambiental, o que por su tiempo de exposición, puedan causar daños a la salud o el ambiente.
</t>
        </r>
        <r>
          <rPr>
            <b/>
            <sz val="9"/>
            <color indexed="81"/>
            <rFont val="Tahoma"/>
            <family val="2"/>
          </rPr>
          <t xml:space="preserve">
Se sugiere revisar los reglamentos correspondientes.</t>
        </r>
      </text>
    </comment>
    <comment ref="H70" authorId="0" shapeId="0" xr:uid="{DF5792C3-BCA4-47BA-8937-25D6E004CBB0}">
      <text>
        <r>
          <rPr>
            <b/>
            <sz val="9"/>
            <color indexed="81"/>
            <rFont val="Tahoma"/>
            <family val="2"/>
          </rPr>
          <t xml:space="preserve">
Las capacitaciones se tomarán como una buena práctica, sin importar el número de capacitaciones brindadas en el año.</t>
        </r>
      </text>
    </comment>
    <comment ref="C71" authorId="0" shapeId="0" xr:uid="{7623B2D4-692D-4C48-9E00-4886171F3A3C}">
      <text>
        <r>
          <rPr>
            <sz val="9"/>
            <color indexed="81"/>
            <rFont val="Tahoma"/>
            <family val="2"/>
          </rPr>
          <t xml:space="preserve">
Para la evaluación del PGAI, se considera como compras estratégicas los productos y/o servicios aquellos adquiridos con </t>
        </r>
        <r>
          <rPr>
            <b/>
            <sz val="9"/>
            <color indexed="81"/>
            <rFont val="Tahoma"/>
            <family val="2"/>
          </rPr>
          <t>criterios ambientales</t>
        </r>
        <r>
          <rPr>
            <sz val="9"/>
            <color indexed="81"/>
            <rFont val="Tahoma"/>
            <family val="2"/>
          </rPr>
          <t xml:space="preserve"> según el artículo 21 de la Ley General de la Contratación Publica N.° 9986 y el artículo 55 del reglamento N° 43808-H.
Para las contrataciones por Convenio Marco o contratos por más de un período, deberá de hacerse la aclaración correspondiente.
</t>
        </r>
      </text>
    </comment>
    <comment ref="F71" authorId="0" shapeId="0" xr:uid="{7C3EDBFD-18C4-4C37-8CEC-03CBD14833C3}">
      <text>
        <r>
          <rPr>
            <sz val="9"/>
            <color indexed="81"/>
            <rFont val="Tahoma"/>
            <family val="2"/>
          </rPr>
          <t xml:space="preserve">
Si se indica que </t>
        </r>
        <r>
          <rPr>
            <b/>
            <sz val="9"/>
            <color indexed="81"/>
            <rFont val="Tahoma"/>
            <family val="2"/>
          </rPr>
          <t>NO</t>
        </r>
        <r>
          <rPr>
            <sz val="9"/>
            <color indexed="81"/>
            <rFont val="Tahoma"/>
            <family val="2"/>
          </rPr>
          <t xml:space="preserve"> aplica, se debe de justificar los motivos.
</t>
        </r>
      </text>
    </comment>
    <comment ref="H73" authorId="0" shapeId="0" xr:uid="{E4298995-8FAD-478D-8AE2-7FE90EB691AD}">
      <text>
        <r>
          <rPr>
            <sz val="9"/>
            <color indexed="81"/>
            <rFont val="Tahoma"/>
            <family val="2"/>
          </rPr>
          <t xml:space="preserve">Adjuntar en la evidencia los pliegos de condiciones del bien o servicio adquirido, indicando claramente el criterio ambiental incorporado.
</t>
        </r>
      </text>
    </comment>
    <comment ref="F74" authorId="2" shapeId="0" xr:uid="{647A8101-3C45-4761-B019-8A4E154DFABC}">
      <text>
        <r>
          <rPr>
            <sz val="9"/>
            <color indexed="81"/>
            <rFont val="Tahoma"/>
            <family val="2"/>
          </rPr>
          <t xml:space="preserve">
Si se indica que </t>
        </r>
        <r>
          <rPr>
            <b/>
            <sz val="9"/>
            <color indexed="81"/>
            <rFont val="Tahoma"/>
            <family val="2"/>
          </rPr>
          <t>NO</t>
        </r>
        <r>
          <rPr>
            <sz val="9"/>
            <color indexed="81"/>
            <rFont val="Tahoma"/>
            <family val="2"/>
          </rPr>
          <t xml:space="preserve"> aplica, se debe de justificar los motivos</t>
        </r>
        <r>
          <rPr>
            <b/>
            <sz val="9"/>
            <color indexed="81"/>
            <rFont val="Tahoma"/>
            <family val="2"/>
          </rPr>
          <t>.</t>
        </r>
      </text>
    </comment>
    <comment ref="H76" authorId="0" shapeId="0" xr:uid="{72CE3F72-0725-409A-ABD4-2AA907DBE6B1}">
      <text>
        <r>
          <rPr>
            <sz val="9"/>
            <color indexed="81"/>
            <rFont val="Tahoma"/>
            <family val="2"/>
          </rPr>
          <t>Adjuntar en la evidencia los pliegos de condiciones del bien o servicio adquirido, indicando claramente el criterio ambiental incorporado.</t>
        </r>
      </text>
    </comment>
    <comment ref="F77" authorId="2" shapeId="0" xr:uid="{132A535D-81E8-45F5-AF29-5F942B56B1D1}">
      <text>
        <r>
          <rPr>
            <sz val="9"/>
            <color indexed="81"/>
            <rFont val="Tahoma"/>
            <family val="2"/>
          </rPr>
          <t xml:space="preserve">
Si se indica que </t>
        </r>
        <r>
          <rPr>
            <b/>
            <sz val="9"/>
            <color indexed="81"/>
            <rFont val="Tahoma"/>
            <family val="2"/>
          </rPr>
          <t>NO</t>
        </r>
        <r>
          <rPr>
            <sz val="9"/>
            <color indexed="81"/>
            <rFont val="Tahoma"/>
            <family val="2"/>
          </rPr>
          <t xml:space="preserve"> aplica, se debe de justificar los motivos.</t>
        </r>
      </text>
    </comment>
    <comment ref="H79" authorId="0" shapeId="0" xr:uid="{83923D16-2AED-42E9-BFD5-8F7ACA2620EF}">
      <text>
        <r>
          <rPr>
            <sz val="9"/>
            <color indexed="81"/>
            <rFont val="Tahoma"/>
            <family val="2"/>
          </rPr>
          <t xml:space="preserve">Adjuntar en la evidencia los pliegos de condiciones del bien o servicio adquirido, indicando claramente el criterio ambiental incorporado.
</t>
        </r>
      </text>
    </comment>
    <comment ref="F80" authorId="2" shapeId="0" xr:uid="{1BF210F3-8BC8-4F76-9770-1055B2617A02}">
      <text>
        <r>
          <rPr>
            <sz val="9"/>
            <color indexed="81"/>
            <rFont val="Tahoma"/>
            <family val="2"/>
          </rPr>
          <t xml:space="preserve">
Si se indica que </t>
        </r>
        <r>
          <rPr>
            <b/>
            <sz val="9"/>
            <color indexed="81"/>
            <rFont val="Tahoma"/>
            <family val="2"/>
          </rPr>
          <t>NO</t>
        </r>
        <r>
          <rPr>
            <sz val="9"/>
            <color indexed="81"/>
            <rFont val="Tahoma"/>
            <family val="2"/>
          </rPr>
          <t xml:space="preserve"> aplica, se debe de justificar los motivos.</t>
        </r>
      </text>
    </comment>
    <comment ref="H81" authorId="4" shapeId="0" xr:uid="{CA67FF5F-721C-4EEB-901E-A6C2BF1D0045}">
      <text>
        <r>
          <rPr>
            <sz val="9"/>
            <color indexed="81"/>
            <rFont val="Tahoma"/>
            <family val="2"/>
          </rPr>
          <t>Adjuntar en la evidencia los pliegos de condiciones del bien o servicio adquirido, indicando claramente el criterio ambiental incorporado.</t>
        </r>
      </text>
    </comment>
    <comment ref="D82" authorId="0" shapeId="0" xr:uid="{E4ABFA04-7F98-46A5-A9BB-E0D0AA25CF98}">
      <text>
        <r>
          <rPr>
            <sz val="9"/>
            <color indexed="81"/>
            <rFont val="Tahoma"/>
            <family val="2"/>
          </rPr>
          <t xml:space="preserve">
Contempla en el criterio ambiental la inclusión o la aplicación de la responsabilidad extendida del productor (REP).
Contempla en el criterio ambiental la compra de materiales que generen residuos menos contaminantes.</t>
        </r>
      </text>
    </comment>
    <comment ref="F82" authorId="2" shapeId="0" xr:uid="{83F38A87-F9E6-4468-AD1A-A84B63F5E3FA}">
      <text>
        <r>
          <rPr>
            <sz val="9"/>
            <color indexed="81"/>
            <rFont val="Tahoma"/>
            <family val="2"/>
          </rPr>
          <t xml:space="preserve">
Si se indica que </t>
        </r>
        <r>
          <rPr>
            <b/>
            <sz val="9"/>
            <color indexed="81"/>
            <rFont val="Tahoma"/>
            <family val="2"/>
          </rPr>
          <t>NO</t>
        </r>
        <r>
          <rPr>
            <sz val="9"/>
            <color indexed="81"/>
            <rFont val="Tahoma"/>
            <family val="2"/>
          </rPr>
          <t xml:space="preserve"> aplica, se debe de justificar los motivos.</t>
        </r>
      </text>
    </comment>
    <comment ref="H84" authorId="0" shapeId="0" xr:uid="{EE44075B-F510-43EF-BCEA-ABB0461545E1}">
      <text>
        <r>
          <rPr>
            <sz val="9"/>
            <color indexed="81"/>
            <rFont val="Tahoma"/>
            <family val="2"/>
          </rPr>
          <t xml:space="preserve">Adjuntar en la evidencia los pliegos de condiciones del bien o servicio adquirido, indicando claramente el criterio ambiental incorporado.
</t>
        </r>
      </text>
    </comment>
    <comment ref="C85" authorId="2" shapeId="0" xr:uid="{A2FC198E-0DD6-452E-8F89-78AA15E426EB}">
      <text>
        <r>
          <rPr>
            <sz val="9"/>
            <color indexed="81"/>
            <rFont val="Tahoma"/>
            <family val="2"/>
          </rPr>
          <t>Para cada gestor de residuos que se indique, se debe señalar cuáles son los tipos de residuos que le dispone a la institución.</t>
        </r>
      </text>
    </comment>
    <comment ref="D85" authorId="5" shapeId="0" xr:uid="{00000000-0006-0000-0000-000015000000}">
      <text>
        <r>
          <rPr>
            <sz val="9"/>
            <color indexed="81"/>
            <rFont val="Tahoma"/>
            <family val="2"/>
          </rPr>
          <t xml:space="preserve">
El Administrado debe de indicar cuáles gestores de residuos utilizan para que el evaluador indique si están realmente autorizados ante el Ministerio de Salud en la lista de gestores que se encuentra en la pagina del MS: 
Enlace: https://inversion.vui.cr/Visitor.aspx?LFno8nvLQjPnkPscgM5ZtVwDVWuO1SzgvJlWVWqsQYeeE6LvGRnRow== 
</t>
        </r>
      </text>
    </comment>
    <comment ref="D88" authorId="5" shapeId="0" xr:uid="{00000000-0006-0000-0000-000016000000}">
      <text>
        <r>
          <rPr>
            <sz val="9"/>
            <color indexed="81"/>
            <rFont val="Tahoma"/>
            <family val="2"/>
          </rPr>
          <t xml:space="preserve">
El Administrado debe de indicar cuáles gestores de residuos utilizan para que el evaluador indique si están realmente autorizados ante el Ministerio de Salud en la lista de gestores que se encuentra en la pagina del MS: 
Enlace: https://inversion.vui.cr/Visitor.aspx?LFno8nvLQjPnkPscgM5ZtVwDVWuO1SzgvJlWVWqsQYeeE6LvGRnRow== </t>
        </r>
      </text>
    </comment>
    <comment ref="D91" authorId="0" shapeId="0" xr:uid="{59E47C68-0A22-44A5-9C23-72055F600B1E}">
      <text>
        <r>
          <rPr>
            <sz val="9"/>
            <color indexed="81"/>
            <rFont val="Tahoma"/>
            <family val="2"/>
          </rPr>
          <t xml:space="preserve">
En caso de uso de tanques sépticos, se debe indicar si hubo disposición de lodos durante el año en evaluación, en cuyo caso se debe indicar los datos del gestor con la evidencia respectiva.
Si las aguas residuales se desfogan al alcantarillado sanitario, se debe evidenciar que se cuenta con este servicio en el lugar donde se ubica la institución y sus dependencias o edificios.
Se debe corroborar el gestor de lodos para el caso de las Plantas de Tratamiento de Aguas Residuales.
</t>
        </r>
      </text>
    </comment>
    <comment ref="H91" authorId="1" shapeId="0" xr:uid="{00000000-0006-0000-0000-000017000000}">
      <text>
        <r>
          <rPr>
            <sz val="9"/>
            <color indexed="81"/>
            <rFont val="Tahoma"/>
            <family val="2"/>
          </rPr>
          <t xml:space="preserve">
Formas de disposición inadecuada de aguas residuales:
1. Las aguas residuales (de cualquier tipo) son dispuestas en el alcantarillado pluvial. 
2. Las aguas residuales (de cualquier tipo) son dispuestas sin tratamiento en un cuerpo de agua o son reusadas sin tratamiento.
3. Las aguas residuales de tipo especial son dispuestas en el alcantarillado sanitario sin pretratamiento.
4. Las aguas residuales son reusados pero en incumplimiento de lo establecido en Decreto Ejecutivo N.° 33601-S-MINAE.</t>
        </r>
      </text>
    </comment>
    <comment ref="H92" authorId="1" shapeId="0" xr:uid="{00000000-0006-0000-0000-000018000000}">
      <text>
        <r>
          <rPr>
            <sz val="9"/>
            <color indexed="81"/>
            <rFont val="Tahoma"/>
            <family val="2"/>
          </rPr>
          <t xml:space="preserve">
Por disposición adecuada se entiende:
1. Aguas residuales ordinarias se disponen en tanque séptico.
2. Aguas residuales ordinarias se disponen en el alcantarillado sanitario.
3. Aguas residuales ordinarias o especiales son tratadas y dispuestas en un cuerpo de agua o reusadas (cumpliendo la normativa).
4. Aguas residuales especiales reciben pretratamiento y son dispuestas en un alcantarillado sanitario.
5. Las aguas residuales son reusadas cumpliendo el Decreto Ejecutivo N.° 33601-S-MINAE.</t>
        </r>
      </text>
    </comment>
    <comment ref="B93" authorId="1" shapeId="0" xr:uid="{00000000-0006-0000-0000-000019000000}">
      <text>
        <r>
          <rPr>
            <sz val="9"/>
            <color indexed="81"/>
            <rFont val="Tahoma"/>
            <family val="2"/>
          </rPr>
          <t xml:space="preserve">
Se valora el cumplimiento con la entrega de informes anuales, el cual se deberá presentar siguiendo el formato establecido en la plantilla de Informe Anual disponible en http://www.digeca.go.cr/documentos/plantilla-para-la-entrega-de-informe-anual-del-pgai
</t>
        </r>
        <r>
          <rPr>
            <b/>
            <sz val="9"/>
            <color indexed="81"/>
            <rFont val="Tahoma"/>
            <family val="2"/>
          </rPr>
          <t>NOTA:</t>
        </r>
        <r>
          <rPr>
            <sz val="9"/>
            <color indexed="81"/>
            <rFont val="Tahoma"/>
            <family val="2"/>
          </rPr>
          <t xml:space="preserve"> El informe anual debe enviarse junto con sus registros de consumo y generación, evidencias y anexos.
Se debe indicar en la columna de justificación de la regla de decisión la fecha de entrega del informe anual.
</t>
        </r>
      </text>
    </comment>
    <comment ref="B97" authorId="3" shapeId="0" xr:uid="{00000000-0006-0000-0000-00001C000000}">
      <text>
        <r>
          <rPr>
            <sz val="9"/>
            <color indexed="81"/>
            <rFont val="Tahoma"/>
            <family val="2"/>
          </rPr>
          <t xml:space="preserve">
Las directrices vigentes a la fecha son las siguientes:
1. Directriz 011 - 2014 
2. Directriz 014 sobre sustitución de plástico de un solo uso.
3. Directriz 033 Compra Vehículos bajas en emisiones.
4. Directriz 050 de construcción sostenible</t>
        </r>
      </text>
    </comment>
    <comment ref="H98" authorId="3" shapeId="0" xr:uid="{00000000-0006-0000-0000-00001D000000}">
      <text>
        <r>
          <rPr>
            <sz val="9"/>
            <color indexed="81"/>
            <rFont val="Tahoma"/>
            <family val="2"/>
          </rPr>
          <t xml:space="preserve">
Se entenderá por Reporte Unificado de Compras </t>
        </r>
        <r>
          <rPr>
            <b/>
            <u/>
            <sz val="9"/>
            <color indexed="81"/>
            <rFont val="Tahoma"/>
            <family val="2"/>
          </rPr>
          <t>incompleto,</t>
        </r>
        <r>
          <rPr>
            <b/>
            <sz val="9"/>
            <color indexed="81"/>
            <rFont val="Tahoma"/>
            <family val="2"/>
          </rPr>
          <t xml:space="preserve"> a aquellos casos en donde existan pestañas o tablas vacías sin justificación.</t>
        </r>
      </text>
    </comment>
    <comment ref="B100" authorId="1" shapeId="0" xr:uid="{00000000-0006-0000-0000-000020000000}">
      <text>
        <r>
          <rPr>
            <sz val="9"/>
            <color indexed="81"/>
            <rFont val="Tahoma"/>
            <family val="2"/>
          </rPr>
          <t xml:space="preserve">
Se refiere a la estimación de las toneladas de CO2 equivalente producidas por emisiones directas (consumo de combustibles por flotilla vehicular , plantas generadoras, fugas de gases refrigerantes,  entre otros;) así como emisiones indirectas (consumo de energía eléctrica). 
*No se tomarán en cuenta inventarios cantonales.
</t>
        </r>
        <r>
          <rPr>
            <b/>
            <sz val="9"/>
            <color indexed="81"/>
            <rFont val="Tahoma"/>
            <family val="2"/>
          </rPr>
          <t xml:space="preserve">Para efectos de la presente evaluación, se considerará como válido el uso de las plantillas de estimación de emisiones GEI elaborada por DIGECA o Informes GEI que contemplen emisiones directas e indirectas.
</t>
        </r>
      </text>
    </comment>
    <comment ref="B106" authorId="3" shapeId="0" xr:uid="{00000000-0006-0000-0000-000023000000}">
      <text>
        <r>
          <rPr>
            <sz val="9"/>
            <color indexed="81"/>
            <rFont val="Tahoma"/>
            <family val="2"/>
          </rPr>
          <t xml:space="preserve">
Además de las realizadas directamente por DIGECA, se pueden considerar las realizadas por terceros, pero coordinadas desde la DIGECA.
Se considerará la participación de la actividad presencial del "Convivio de Coordinadores del PGAI" realizada en 2024.</t>
        </r>
      </text>
    </comment>
    <comment ref="B109" authorId="1" shapeId="0" xr:uid="{00000000-0006-0000-0000-000025000000}">
      <text>
        <r>
          <rPr>
            <b/>
            <sz val="9"/>
            <color indexed="81"/>
            <rFont val="Tahoma"/>
            <family val="2"/>
          </rPr>
          <t xml:space="preserve">
Socios externos</t>
        </r>
        <r>
          <rPr>
            <sz val="9"/>
            <color indexed="81"/>
            <rFont val="Tahoma"/>
            <family val="2"/>
          </rPr>
          <t>: Son acciones ambientales cuyo público meta son entes u organizaciones fuera de la institución (comunidades, escuelas, asociados, entre otros). Por ejemplo: ferias ambientales, campañas de reciclaje, educación ambiental, entre otras, siempre que sean en temas ambientales y que estén dirigidas a entes externos.
El proyecto o acción con socios externos debe ser promovido desde o con participación de la Comisión, para que le pueda aplicar este ítem.</t>
        </r>
      </text>
    </comment>
    <comment ref="B111" authorId="3" shapeId="0" xr:uid="{00000000-0006-0000-0000-000026000000}">
      <text>
        <r>
          <rPr>
            <sz val="9"/>
            <color indexed="81"/>
            <rFont val="Tahoma"/>
            <family val="2"/>
          </rPr>
          <t xml:space="preserve">
Para este criterio se contabiliza la existencia de distintos tipos de galardones, indistintamente de la cantidad de edificios que sean galardonados.</t>
        </r>
      </text>
    </comment>
  </commentList>
</comments>
</file>

<file path=xl/sharedStrings.xml><?xml version="1.0" encoding="utf-8"?>
<sst xmlns="http://schemas.openxmlformats.org/spreadsheetml/2006/main" count="288" uniqueCount="181">
  <si>
    <t>Informe Anual PGAI</t>
  </si>
  <si>
    <r>
      <t xml:space="preserve">
</t>
    </r>
    <r>
      <rPr>
        <sz val="11"/>
        <color theme="1"/>
        <rFont val="Calibri"/>
        <family val="2"/>
        <scheme val="minor"/>
      </rPr>
      <t>El Informe anual debe abarcar de enero a diciembre del año anterior, y se puede presentar a lo largo del primer trimestre de cada año, hasta el 31 de marzo que es la fecha límite para esta entrega (artículo 13, Decreto Ejecutivo N.º 43209-S-MINAE). Con base en la documentación enviada se llevará a cabo la evaluación y de seguimiento, segun las evidencias aportadas. El informe tiene como objetivo que las instituciones públicas puedan evidenciar, el trabajo que ejecutan registrando adecuadamente sus consumos, promoviendo buenas prácticas ambientales, incorporando las compras públicas sostenibles entre otras acciones que implica la implementación del Programa de Gestión Ambiental Institucional. 
La presentación de evidencias, en todos los ítems, es obligatoria para poder realizar una correcta evaluación. Sobre este aspecto, en el sitio www.digeca.go.cr se muestra un ejemplo de cómo debe presentarse una carpeta con la información solicitada. En el caso de los registros de consumo, estos siempre deberán presentarse en un archivo aparte.</t>
    </r>
    <r>
      <rPr>
        <b/>
        <sz val="11"/>
        <color theme="1"/>
        <rFont val="Calibri"/>
        <family val="2"/>
        <scheme val="minor"/>
      </rPr>
      <t xml:space="preserve"> 
Para el llenado del presente informe se recomienda la revisión de las notas en las celdas, que tienen como objetivo ampliar o aclarar lo que se está evaluando en cada ítem.
</t>
    </r>
  </si>
  <si>
    <t xml:space="preserve">
Adicionalmente, a la entrega del informe anual se mantendrá el seguimiento (virtual) a la institución, con el equipo de evaluadores (as) de la DIGECA. Este seguimiento tiene como objetivo verificar la información aportada, así como solicitar las ampliaciones o aclaraciones en caso que la evalaución lo requiera. Con base en este proceso se estará otorgando una calificación a la dependencia pública, que quedará registrada en el Semáforo de Implementación del PGAI. La plantilla con la que se califica la implementación del PGAI está disponible en la pagina web www.digeca.go.cr 
Las instituciones que se ubiquen en la franja verde + (notas superiores a 92,5%) serán reconocidas con el galardón Excelencia Ambiental que se otorga en el segundo semestre de cada año. 
</t>
  </si>
  <si>
    <t>Información general</t>
  </si>
  <si>
    <t>Nombre completo</t>
  </si>
  <si>
    <r>
      <t xml:space="preserve">Puesto </t>
    </r>
    <r>
      <rPr>
        <b/>
        <vertAlign val="superscript"/>
        <sz val="10"/>
        <color rgb="FF000000"/>
        <rFont val="Tahoma"/>
        <family val="2"/>
      </rPr>
      <t>(1)</t>
    </r>
  </si>
  <si>
    <t>Correo electrónico</t>
  </si>
  <si>
    <t>Teléfono / Extensión</t>
  </si>
  <si>
    <t>Máximo jerarca</t>
  </si>
  <si>
    <t>Alberto Fallas Barrantes</t>
  </si>
  <si>
    <t>Director</t>
  </si>
  <si>
    <t>afallas@ofinase.go.cr</t>
  </si>
  <si>
    <t>2223-5922 ext 109</t>
  </si>
  <si>
    <t>Coordinador de la Comisión de PGAI</t>
  </si>
  <si>
    <t>Carlos Andrés Solís</t>
  </si>
  <si>
    <t>Departamento Técnico</t>
  </si>
  <si>
    <t>csolis@ofinase.go.cr</t>
  </si>
  <si>
    <t>ext 114</t>
  </si>
  <si>
    <t>Miembros de la Comisión de PGAI</t>
  </si>
  <si>
    <t xml:space="preserve">Marilyn Vargas </t>
  </si>
  <si>
    <t>Administrativo</t>
  </si>
  <si>
    <t>mvargas@ofinase.go.cr</t>
  </si>
  <si>
    <t>ext 103</t>
  </si>
  <si>
    <t>Marilyn Robles</t>
  </si>
  <si>
    <t>mrobles@ofinase.go.cr</t>
  </si>
  <si>
    <t>Marlon Leal</t>
  </si>
  <si>
    <t>Miscelanea</t>
  </si>
  <si>
    <t>mleal@ofinase.go.cr</t>
  </si>
  <si>
    <t>ext 108</t>
  </si>
  <si>
    <r>
      <rPr>
        <b/>
        <sz val="11"/>
        <color theme="1"/>
        <rFont val="Calibri"/>
        <family val="2"/>
        <scheme val="minor"/>
      </rPr>
      <t xml:space="preserve">REPORTE DEL REGLAMENTO PARA LA IDENTIFICACIÓN Y ELIMINACIÓN AMBIENTALMENTE SEGURA DE
LOS BIFENILOS POLICLORADOS” DE-40697
</t>
    </r>
    <r>
      <rPr>
        <sz val="11"/>
        <color theme="1"/>
        <rFont val="Calibri"/>
        <family val="2"/>
        <scheme val="minor"/>
      </rPr>
      <t>Con fundamento en el Decreto Ejecutivo N°40697-“Reglamento para la identificación y eliminación
ambientalmente segura de Bifenilos Policlorados” (PCB por sus siglas en Inglés), se estable un manual de
procedimientos para el registro en línea con el objetivo de apoyar a toda persona física o jurídica, pública
o privada, que sea propietaria de equipos que contengan aceites dieléctricos que deben inscribirse ante
la Dirección de Gestión de Calidad Ambiental (DIGECA). Para el reporte existe 2 tipos de registrantes:
• Para propietarios de equipo que utilice aceite dieléctrico:
Estas instituciones deberán realizar la solicitud de registro en el sitio web http://cops.digeca.go.cr ,
para más detalle seguir el manual de procedimiento disponible en
http://cops.digeca.go.cr/documentos/Manual
Pasos%20de%20inscripci%C3%B3n%20de%20Usuarios.pdf
• Instituciones que posean dentro de sus instalaciones equipos con aceite dieléctrico, pero no son
propietarios de los mismos (pertenecen a la empresa proveedora del servicio eléctrico).
Adjuntar Reporte de exención “Reglamento para la identificación y eliminación ambientalmente
segura de los bifenilos policlorados” DE-40697 disponible en:
http://www.digeca.go.cr/documentos/exencion-del-reporte-del-reglamento-para-la-identificaciony-
eliminación-ambientalmente</t>
    </r>
  </si>
  <si>
    <t xml:space="preserve">
Periodo a reportar
</t>
  </si>
  <si>
    <r>
      <t xml:space="preserve">El Informe anual, como su nombre lo indica, debe cubrir de </t>
    </r>
    <r>
      <rPr>
        <b/>
        <sz val="11"/>
        <color theme="1"/>
        <rFont val="Calibri"/>
        <family val="2"/>
        <scheme val="minor"/>
      </rPr>
      <t>enero a diciembre del año anterior</t>
    </r>
    <r>
      <rPr>
        <sz val="11"/>
        <color theme="1"/>
        <rFont val="Calibri"/>
        <family val="2"/>
        <scheme val="minor"/>
      </rPr>
      <t xml:space="preserve">, y este se debe entregar a lo largo del primer trimestre del año siguiente, </t>
    </r>
    <r>
      <rPr>
        <b/>
        <u/>
        <sz val="11"/>
        <color theme="1"/>
        <rFont val="Calibri"/>
        <family val="2"/>
        <scheme val="minor"/>
      </rPr>
      <t>siendo la fecha límite el  31 de marzo.</t>
    </r>
    <r>
      <rPr>
        <sz val="11"/>
        <color theme="1"/>
        <rFont val="Calibri"/>
        <family val="2"/>
        <scheme val="minor"/>
      </rPr>
      <t xml:space="preserve"> Debe entregarse en formato digital y ser firmado de la misma forma por el coordinador del PGAI de la institución o el jerarca según corresponda. </t>
    </r>
    <r>
      <rPr>
        <b/>
        <sz val="11"/>
        <color theme="1"/>
        <rFont val="Calibri"/>
        <family val="2"/>
        <scheme val="minor"/>
      </rPr>
      <t xml:space="preserve">El respectivo informe debe ser remitido al correo: jlacayo@minae.go.cr  siempre con copia al correo durena@minae.go.cr y correo pgai@minae.go.cr </t>
    </r>
  </si>
  <si>
    <t xml:space="preserve">
Responsable del Informe</t>
  </si>
  <si>
    <r>
      <t xml:space="preserve">El presente </t>
    </r>
    <r>
      <rPr>
        <u/>
        <sz val="11"/>
        <color theme="1"/>
        <rFont val="Calibri"/>
        <family val="2"/>
        <scheme val="minor"/>
      </rPr>
      <t>informe tiene carácter de declaración jurada</t>
    </r>
    <r>
      <rPr>
        <sz val="11"/>
        <color theme="1"/>
        <rFont val="Calibri"/>
        <family val="2"/>
        <scheme val="minor"/>
      </rPr>
      <t>, donde se indica que la información que se consigna en el presente formulario y anexo es verdadera y corresponde al año reportado. Cualquier falsedad o alteración a la información contenida en el presente documento podrá acarrear consecuencias disciplinarias al funcionario responsable firmante.</t>
    </r>
  </si>
  <si>
    <t>Cualquier duda que se tenga en el proceso de elaboración del Informe Anual pueden consultar por medio del correo pgai@minae.go.cr</t>
  </si>
  <si>
    <t>Sí</t>
  </si>
  <si>
    <t>NO</t>
  </si>
  <si>
    <t xml:space="preserve">Comisión Técnica </t>
  </si>
  <si>
    <t>Evaluación de la implementación de los Programas de Gestión Ambiental Institucional (PGAI)</t>
  </si>
  <si>
    <t xml:space="preserve"> (Decreto Ejecutivo N.° 36499-S-MINAET y sus reformas)</t>
  </si>
  <si>
    <t>Nombre de la institución:</t>
  </si>
  <si>
    <t>Oficina Nacional de Semillas</t>
  </si>
  <si>
    <t>Coordinador (a) del PGAI:</t>
  </si>
  <si>
    <t>Año reportado:</t>
  </si>
  <si>
    <t>Periodo de vigencia del PGAI:</t>
  </si>
  <si>
    <t>2024-2028</t>
  </si>
  <si>
    <t>Evaluador de la calificación:</t>
  </si>
  <si>
    <t>Criterio</t>
  </si>
  <si>
    <t>Peso</t>
  </si>
  <si>
    <t>¿El criterio es aplicable a la organización?</t>
  </si>
  <si>
    <t>Puntaje aplicable</t>
  </si>
  <si>
    <t>Regla de decisión</t>
  </si>
  <si>
    <t>Marque con X</t>
  </si>
  <si>
    <t>Factor de regla de decisión</t>
  </si>
  <si>
    <t>Casilla de llenado obligatorio</t>
  </si>
  <si>
    <t>USO EXCLUSIVO DIGECA</t>
  </si>
  <si>
    <t>Justificación de la "regla de decisión" seleccionada, haciendo referencia a la evidencia anexada</t>
  </si>
  <si>
    <t>Observaciones</t>
  </si>
  <si>
    <t>Factor correspondiente de la regla de decisión</t>
  </si>
  <si>
    <t>Puntaje</t>
  </si>
  <si>
    <t>Política Ambiental Institucional.</t>
  </si>
  <si>
    <t>Cuenta con una Política Ambiental aprobada y divulgada pasivamente.</t>
  </si>
  <si>
    <t>X</t>
  </si>
  <si>
    <t>La antigua política estuvo publicada durate toso el 2024 en nuestra pagina web, sin embargo para finales de año, se decidio actualizarla, pues esta estaba firmada por el anterior Jerarca. La nueva política está publicada en la página Web en el menú Institución:  para su verificación puede accesar al siguiente link:   https://ofinase.go.cr/wp-content/uploads/Politica-Ambiental.pdf. La intección era que fuera publicada en el mes de octubre 2024, sin embargo, fue hasta hasta enero 2025 que se publicó vía web. Se adjunta carpeta de evidencias la antigua y la nueva política.</t>
  </si>
  <si>
    <t>Cuenta con una Política Ambiental aprobada y divulgada activamente.</t>
  </si>
  <si>
    <t>Funcionamiento de la Comisión Ambiental Institucional (CAI) del PGAI durante el último año.</t>
  </si>
  <si>
    <t>No existe comisión (en este caso puede que exista o no un responsable).</t>
  </si>
  <si>
    <t>Para este año se realizaron 11 reuniones, de las cuales 3 fueron extraordinarias, intentando cumplir con el cronograma establecido en el plan de trabajo. Se adjunta en la carpeta de evidencias, la minutas firmadas de todas las reuniones y además el informe presentado a la Dirección Ejecutiva, sobre la labores realizadas de esta comisión durante el 2024. Además, cuando se da la oportunidad, se notifica, informa o invita otros funcionarios sobre diversas actividades ambientales o resultados obtenidos (carpera otras actividades)</t>
  </si>
  <si>
    <t>Existe comisión nombrada por el jerarca, pero no cuentan con algún mecanismo de coordinación.</t>
  </si>
  <si>
    <t>Existe comisión, que funciona con un mecanismo de coordinación (minutas, actas, acuerdos, o cualquier otro mecanismo de coordinación).</t>
  </si>
  <si>
    <t>Alcance del PGAI (aplica para instituciones con más de un edificio).</t>
  </si>
  <si>
    <t>Menos del 30% cobertura.</t>
  </si>
  <si>
    <t>La ONS cuenta con un unico edificio.</t>
  </si>
  <si>
    <t>Entre el 30% al 70% de cobertura.</t>
  </si>
  <si>
    <t>Entre 70% al 90% de cobertura.</t>
  </si>
  <si>
    <t>Más de 90% de cobertura.</t>
  </si>
  <si>
    <r>
      <t xml:space="preserve">Cuenta con mecanismos de implementación efectiva del </t>
    </r>
    <r>
      <rPr>
        <b/>
        <u/>
        <sz val="10"/>
        <color theme="1"/>
        <rFont val="Calibri"/>
        <family val="2"/>
        <scheme val="minor"/>
      </rPr>
      <t>Plan de Acción</t>
    </r>
    <r>
      <rPr>
        <sz val="10"/>
        <color theme="1"/>
        <rFont val="Calibri"/>
        <family val="2"/>
        <scheme val="minor"/>
      </rPr>
      <t xml:space="preserve"> del PGAI.</t>
    </r>
  </si>
  <si>
    <t>El Plan de Acción tiene uno o más aspectos ambientales en los que no existen metas claras o medidas ambientales detalladas.</t>
  </si>
  <si>
    <t>Se incluye en el Plan Estrategico. Este se puede encontrar en el objetivo #6 (pag 11). Se adjunta documento en la carpeta respectiva.  Link:   https://ofinase.go.cr/wp-content/uploads/ons-pei-2022-2027-resumen.pdf . Se adjunta documento de actualización del Plan de Gestión Ambiental (2019-2024). Se adjunta plan de trabajo 2024 con cronograma y responsables. En el informe de labores 2024, se resume en el cuadro 3 cumplimiento de plan de trabajo y los objetivos cumplidos ( domumento anexado en carpeta evidencias: Comision)</t>
  </si>
  <si>
    <t>Cuenta con un Plan de Acción que contiene al menos los aspectos ambientales básicos, con metas y actividades claras.</t>
  </si>
  <si>
    <r>
      <t xml:space="preserve">Cumple con Plan de Acción básico y al menos una Herramienta de Seguimiento Anual; </t>
    </r>
    <r>
      <rPr>
        <b/>
        <sz val="10"/>
        <color theme="1"/>
        <rFont val="Calibri"/>
        <family val="2"/>
        <scheme val="minor"/>
      </rPr>
      <t>o</t>
    </r>
    <r>
      <rPr>
        <sz val="10"/>
        <color theme="1"/>
        <rFont val="Calibri"/>
        <family val="2"/>
        <scheme val="minor"/>
      </rPr>
      <t xml:space="preserve"> un Mecanismo de Planificación Estratégica (</t>
    </r>
    <r>
      <rPr>
        <b/>
        <sz val="10"/>
        <color theme="1"/>
        <rFont val="Calibri"/>
        <family val="2"/>
        <scheme val="minor"/>
      </rPr>
      <t>ver notas</t>
    </r>
    <r>
      <rPr>
        <sz val="10"/>
        <color theme="1"/>
        <rFont val="Calibri"/>
        <family val="2"/>
        <scheme val="minor"/>
      </rPr>
      <t>).</t>
    </r>
  </si>
  <si>
    <r>
      <t xml:space="preserve">Cumple con Plan de Acción básico y además tiene una Herramienta de Seguimiento Anual; </t>
    </r>
    <r>
      <rPr>
        <b/>
        <sz val="10"/>
        <color theme="1"/>
        <rFont val="Calibri"/>
        <family val="2"/>
        <scheme val="minor"/>
      </rPr>
      <t>y</t>
    </r>
    <r>
      <rPr>
        <sz val="10"/>
        <color theme="1"/>
        <rFont val="Calibri"/>
        <family val="2"/>
        <scheme val="minor"/>
      </rPr>
      <t xml:space="preserve"> un Mecanismo de Planificación Estratégica (</t>
    </r>
    <r>
      <rPr>
        <b/>
        <sz val="10"/>
        <color theme="1"/>
        <rFont val="Calibri"/>
        <family val="2"/>
        <scheme val="minor"/>
      </rPr>
      <t>ver notas</t>
    </r>
    <r>
      <rPr>
        <sz val="10"/>
        <color theme="1"/>
        <rFont val="Calibri"/>
        <family val="2"/>
        <scheme val="minor"/>
      </rPr>
      <t>).</t>
    </r>
  </si>
  <si>
    <t>Implementación de medidas ambientales en el último año</t>
  </si>
  <si>
    <t>Registros</t>
  </si>
  <si>
    <t>Agua</t>
  </si>
  <si>
    <t>No se cuenta con registros, o no están actualizados al período reportado.</t>
  </si>
  <si>
    <t>Se cuenta con registros actualizados, pero no se obtienen los indicadores completos de la plantilla.</t>
  </si>
  <si>
    <t>Se cuenta con registros actualizados y completos con análisis de causales.</t>
  </si>
  <si>
    <t>Se cuenta con registros actualizados y completos con análisis de causales y, además, se presenta una herramienta para el cálculo de cumplimiento de la meta, donde se evidencia que se mantiene la meta o se ha mejorado.</t>
  </si>
  <si>
    <t>Ver carpeta de registro..  En resumen, ha habido una reducción significativa de consumo de agua, pasado de 2,29 en 2023 a 1,8 en 2024. Por tanto, al evaluar los montos registrados se considera que la meta se esta cumpliendo, pues la idea es mantener el consumo lo más silimar y de ser posible lograr una reduccipón, y en este caso la reducción ha sido muy significativa de un 21%.</t>
  </si>
  <si>
    <t>Electricidad</t>
  </si>
  <si>
    <t>No se cuenta con registros, o no están actualizados al periodo reportado.</t>
  </si>
  <si>
    <t>Ver carpeta de registro. En resumen el consumo de electricidad se redujo, pasando de 95,14 en 2023 (Año de referencia de Actualización del PGAI) a 90,85 en 2024 khw/empleado.  Para el área física el consumo khw/m2 fue similar entre ambos años (2,01 y 2,02 en 2023 y 2024 respectivamente). Por tanto, al evaluar los montos regsitrados se considera que la meta se esta cumpliendo, pues la idea es mantener el consumo lo más silimar y de ser posible lograr una reduccipón. Según la herramienta hay una reducción de 5%.</t>
  </si>
  <si>
    <t>Se cuenta con registros actualizados pero no se obtienen los indicadores completos de la plantilla.</t>
  </si>
  <si>
    <t>Se cuenta con registros actualizados y completos con análisis de causales y además se presenta una herramienta para el cálculo de cumplimiento de la meta, donde se evidencia que se mantiene la meta o se ha mejorado.</t>
  </si>
  <si>
    <t>Consumo de papel</t>
  </si>
  <si>
    <t>Ver Carpeta de registros. En resumen el consumo de papel ha disminuido considerablemente, pasando de 158,3 hojas/empleado en 2022 (año de referencia según Actaución PGAI)  a 93,8 hojas/empleado. Es notable que las acciones de política de cero papel han sido efectivas pues la reducción de consumo en estos 2 últimos años  a tendido a la baja. En este caso la meta a sido más que  superada. Una reducción de 41% segun la herramienta calculadora</t>
  </si>
  <si>
    <t>x</t>
  </si>
  <si>
    <t>Combustibles</t>
  </si>
  <si>
    <t>Ver carpeta de registro. En resumen el consumo de combustibles se redujo, pasando de 11,33  en 2023 (Año de referencia de Actualización del PGAI) a 10,81 Km/litros  Diesel en 2024 .   Por tanto, al evaluar los montos regsitrados se considera que la meta se esta cumpliendo, pues la reducción en combustible ha sido significativa, más que se cuenta con un empleado de más comparado al año pasado. Reducción de 5% según la herramienta .</t>
  </si>
  <si>
    <t>Residuos ordinarios</t>
  </si>
  <si>
    <t>Los registros se estuvieron llenando normalmente hasta inicios del mes de abril, sin embargo, despúes de este mes es notorio que quien era responsable de dicha toma de datos no tomó los datos correctamente, e inclusive, es evidente que durante varias semanas se saco residuos, pero que no se pesaron, e inclusive hay meses sin datos. Al ver los datos hay cifras con rango en gramos, lo que hizo sospechar que el uso de la balanza fue incorrecto. El coordinador al solicitar las hojas en fisico para pasarlos digitalmente para el informe 2024 (la encargada de tomar los datos no tiene conocimiento de uso de computadora) se percata de esta situación. Se conversó y se tomaron medidas inmediatas para corregir la situación. Se informó a las Jefatura correspondiente sobre lo acontecido. Se adjunta los registros para evidenciar lo presentado en PDF:Registros de consumo. En en caso de Residuos orgánicos, el registro se esta completo, pues este es llevado por otro funcionario (estos datos estan descritos en las minutas, pues solo se tomaron dos datos sept 2024 y la producción de diciembre  que se peso en enero 2025).</t>
  </si>
  <si>
    <t>Residuos de manejo especial</t>
  </si>
  <si>
    <t>El encargado del registro no tomo los datos. Sin embargo, se se realizó entrega de materiales en el centro de acopio de Hatillo,</t>
  </si>
  <si>
    <t>Residuos peligrosos</t>
  </si>
  <si>
    <t>No se trabaja con este tipo de residuos.</t>
  </si>
  <si>
    <t>Aguas residuales</t>
  </si>
  <si>
    <t>No se cuenta con Reportes Operacionales de Aguas Residuales (RO).</t>
  </si>
  <si>
    <t>Residuos van al Alcantarillado público.</t>
  </si>
  <si>
    <t xml:space="preserve"> </t>
  </si>
  <si>
    <t>Se evidencia la presentación de Reportes Operacionales de Aguas Residuales (RO) del período evaluado.</t>
  </si>
  <si>
    <t>Implementación de buenas prácticas</t>
  </si>
  <si>
    <t xml:space="preserve">Gestión del agua </t>
  </si>
  <si>
    <t>No se implementan buenas prácticas.</t>
  </si>
  <si>
    <r>
      <rPr>
        <b/>
        <sz val="10"/>
        <color theme="1"/>
        <rFont val="Calibri"/>
        <family val="2"/>
        <scheme val="minor"/>
      </rPr>
      <t>Para todo el apartado de Buenas prácticas, se ha enumerado cada acción. Cada medida aplicada con su justificación viene enumerada en la carpeta respectiva para intentar que su compresión sea lo más clara posible a lo que hemos querido referirnos. Se adjunta calculadora de metas .</t>
    </r>
    <r>
      <rPr>
        <sz val="10"/>
        <color theme="1"/>
        <rFont val="Calibri"/>
        <family val="2"/>
        <scheme val="minor"/>
      </rPr>
      <t xml:space="preserve"> 1-A)Revisión de fugas de todos los grifos de la institución, se revisa que no goten ni que hayan fugas internas. Se debe mejorar la frecuencia durante el año, por lo que se planteó a la encargada realizarla cada vez que se haga la sección de comisión. Para el año 2025 se iniciara con una hoja control de inspección. 1-B) Para el caso de la pared verde la revisión de fugas, se hace de rutina cada vez que se realiza una  fertilizcaión o poda. Ya se cuenta con una hoja excel de registro 2)Revisión de consumo; a mediados de año comparó los consumos de los meses iniciales y se estimo que los consumos fueron similares. Posteriormente, se determino un aumento injustificado del consumo de agua, por lo que se solicito el estudio del caso al AYA, y este fue a favor de nuestra institución, dado un saldo a favor (daño estaba en el medidor).Sin embargo, al mes siguiente, el consumo fue elevado nuevamente, y al hacer el reclamo se indico por parte del AYA que por políticas, no se podían hacer 2 reclamos consecutivos. 3) Se mantuvieron tiempos de riego cortos en la pared verde. Se desea aclarar en funcion de las observaciones realizadas, que la pared verde funciona por medio de una bateria (se ha visto que dura más de un año), no cuenta con ningún tipo de iluminación, y que después de su etapa de establecimiento, se procuro reducir los tiempos de riego, los cuales pason de 7 a 10 inicialmente (recomendación del instalador) a 5-6 minutos en función de nuestro análisis. Dichos riegos son controlados por un timer y se procura que sean en horas frecas del día. 4)Envió de información al chat grupal de funcionarios sobre la importancia del recurso hídrico. 5) Mantenimiento de infografía sobre el ahorro del agua en lugares estratégicos. Para el año 2025, se planteo actualizar la infografía actual.</t>
    </r>
  </si>
  <si>
    <t>1 a 3 Buenas prácticas.</t>
  </si>
  <si>
    <t>4 o más Buenas prácticas.</t>
  </si>
  <si>
    <t xml:space="preserve">1) Política de cero papel en varios procesos de la institución en los cuales ahora son  digitales dentro de los cuales se pueden mencionar: Informes de gira, liquidación de viáticos, resultados de análisis, registros de importaciones y exportaciones y registros de variedades.    2) Impresion en doble cara en los docuemntos que se requieran imprimir y uso de papel reciclado (dar un doble uso para anotaciones por ejemplo).  3) Compra y uso de papel Certificado (Se adjunta orden de pedido del 2024 y su factura correspondiente, y fotos del material).   4) Uso de firma digital (VER MINUTAS en sección de evidencias  carpeta Comisión) o de firmador digital. 5) Mantenimiento de rotulación de concientizacipón de ahorra de papel.     </t>
  </si>
  <si>
    <t xml:space="preserve">1) El edificio cuanta con una buena iluminación natural y al la vez una buena ventilación, lo que permite a los funcionarios laborar y trasladarse dentro del edificio sin necesidad de encender luces, principalemente durante el día y inicios de la tarde (se adjunta en carperta respectiva Fotos de edificio).   2) Apagado de  las luces y aparatos electrónicos conectados y/o encendidos sin necesidad. 3) Mantenimiento de la rotulación de concientización de ahorro de electricidad en apagadores y equipo.  4) Para este año se realizó cambio paulatino de algunas luminarias en el parqueo, a luces LED.  </t>
  </si>
  <si>
    <r>
      <rPr>
        <sz val="10"/>
        <rFont val="Calibri"/>
        <family val="2"/>
        <scheme val="minor"/>
      </rPr>
      <t>1) Se mantiene un monitoreo del consumo por km, verificando que se mantenga dentro de los estándares de habituales.  Se adjunta informes de consumo en carpeta respectiva de este informe.  2) Uso de Aplicaciones que permitan planificar y reducir trayectos o evitar presas durante las giras para reducir consumo de combustible y tiempo de traslados para evitar reducir contaminación. En este caso los vehículos del Departamento técnico cuentan con pantallas, o en su defecto el uso del celular(se adjunta foto de la pantalla en carpeta respectiva).  3) La mayoría del personal (cuando se ha podido observar) durante las giras, por ejemplo viaja con las ventanas cerradas, según las recomendaciones brindadas en años anteriores, en charlas de conducción eficiente (se aduntan certificados de participación, aunque alguno son de años anteriores, lo que se quiere recalcar es la aplicación de las mediadas aprendidas. Para este año Marlon Leal llevó la charla. 4) Coordinación de giras entre compañeros, para realizar "Carpooling" (se adjunta informes de viaticos, ver en observaciones: celda color negro).   5) La institución cuenta con una política de uso de vehículos: Disponible en https://ofinase.go.cr/wp-content/uploads/2017/10/ons-reglamentousovehiculos</t>
    </r>
    <r>
      <rPr>
        <sz val="10"/>
        <color theme="1"/>
        <rFont val="Calibri"/>
        <family val="2"/>
        <scheme val="minor"/>
      </rPr>
      <t xml:space="preserve">.pdf                         </t>
    </r>
  </si>
  <si>
    <t>1 a 2 Buenas prácticas.</t>
  </si>
  <si>
    <t>3 o más Buenas prácticas.</t>
  </si>
  <si>
    <t>Residuos ordinarios, de manejo especial o peligrosos</t>
  </si>
  <si>
    <t>1) Se participo de charla de Gestión de residuos brindada el 20/6/2024 (se adjunta lista en charla dada por DIGECA). 2) Recolección de residuos orgánicos  generados en la cocina, para compostaje. Una vez finalizado el proceso de composta, el abono es utilizado en los jardines de la oficina. 3) Se ha tratado de mantener una buena comunicación de los realizado y de lo obtenido, y a la vez generar motivación por medio de correos o mensajes  delas buenas acciones realizadas en cuanto a recolección de desechos o otros aspectos relacionados. 4) A los compañeros de nuevo ingreso, se les realiza una breve inducción del trabajo de la comisión y de los proyectos que se realizan para ayudar al medio ambiente,( se muestra fotos de la inducción a la compañera del proyecto de tapas y en la cocina se se enseño la ubicación del tarrito amarillo, donde ese ubican los residuos orgánicos, y el uso de la tabla de picar). 5) Este año se solicito a la empresa de corta el zacate, que nos dejara los residios obtenidos, para realizar una cobertura paar cuidar el suelo, y evitar que esos residuos fueran a parar el basurero, si ese fuera el caso. Dicha cobertura vegetal servira de abono y para mantener la humedad del suelo, y estimular la producción de materia orgánica. 6) Se mantiene recipientes bien rotulados para la separación adecuados de residuos valorizables.</t>
  </si>
  <si>
    <t xml:space="preserve"> 4 o más Buenas prácticas.</t>
  </si>
  <si>
    <t>Compras públicas estratégicas</t>
  </si>
  <si>
    <t>Gestión del agua</t>
  </si>
  <si>
    <t xml:space="preserve">No se consideraron criterios ambientales en las compras durante el período evaluado. </t>
  </si>
  <si>
    <t>En las compras realizadas durante 2024, se le solicita el compromiso al proveedor con el ambiente, adicionalmente se le brinda un puntaje a quienes cuenten con un Plan de Gestion Ambiental Activo. 
Se le recuerda a los proveedores el cuidado de los desechos liquidos que puedan acarrear problemas al ambiente.
Se les adjunta la siguiente nota en los carteles, especificamente en la parte de Criterios: "La Oficina Nacional de Semillas, como partes de su estrategia social busca promover y reducir el impacto ambiental en sus actividades y generar acciones que lleven a compensar, mitigar o aportar positivamente al equilibrio que debe existir en el accionar institucional.
Aportar el Plan manejo de residuos, emitido por un órgano competente en materia de residuos electrónicos en Costa Rica, o por la empresa con la que realiza la gestión ambiental. 
El contratista será responsable de cualquier daño causado a las personas internas y externas, a las cosas o al medio ambiente que se produzca con motivo de los servicios que realiza en la institución, así como el uso adecuado de los desechos sólidos y líquidos, por lo que deben de tomar las previsiones necesarias para prevenir, disminuir o mitigar la probabilidad de ocurrencia de daños al ambiente."</t>
  </si>
  <si>
    <t xml:space="preserve">Al menos 1 producto o servicio incorpora criterios ambientales en la contratación durante el período evaluado. </t>
  </si>
  <si>
    <t xml:space="preserve">2 o más productos o servicios incorporan criterios ambientales en la contratación durante el período evaluado. </t>
  </si>
  <si>
    <t>En las compras realizadas durante 2024, se le solicita el compromiso al proveedor con el ambiente, adicionalmente se le brinda un puntaje a quienes cuenten con un Plan de Gestion Ambiental Activo. 
Adicionalmente se les adjunta la siguiente nota en los carteles, especificamente en la parte de Criterios: "La Oficina Nacional de Semillas, como partes de su estrategia social busca promover y reducir el impacto ambiental en sus actividades y generar acciones que lleven a compensar, mitigar o aportar positivamente al equilibrio que debe existir en el accionar institucional.
Aportar el Plan manejo de residuos, emitido por un órgano competente en materia de residuos electrónicos en Costa Rica, o por la empresa con la que realiza la gestión ambiental. 
El contratista será responsable de cualquier daño causado a las personas internas y externas, a las cosas o al medio ambiente que se produzca con motivo de los servicios que realiza en la institución, así como el uso adecuado de los desechos sólidos y líquidos, por lo que deben de tomar las previsiones necesarias para prevenir, disminuir o mitigar la probabilidad de ocurrencia de daños al ambiente."</t>
  </si>
  <si>
    <t xml:space="preserve">En las compras realizadas durante 2024, se le solicita el compromiso al proveedor con el ambiente, adicionalmente se le brinda un puntaje a quienes cuenten con un Plan de Gestion Ambiental Activo. 
Adicionalmente se les adjunta la siguiente nota en los carteles, especificamente en la parte de Criterios: "La Oficina Nacional de Semillas, como partes de su estrategia social busca promover y reducir el impacto ambiental en sus actividades y generar acciones que lleven a compensar, mitigar o aportar positivamente al equilibrio que debe existir en el accionar institucional.
Aportar el Plan manejo de residuos, emitido por un órgano competente en materia de residuos electrónicos en Costa Rica, o por la empresa con la que realiza la gestión ambiental. 
El contratista será responsable de cualquier daño causado a las personas internas y externas, a las cosas o al medio ambiente que se produzca con motivo de los servicios que realiza en la institución, así como el uso adecuado de los desechos sólidos y líquidos, por lo que deben de tomar las previsiones necesarias para prevenir, disminuir o mitigar la probabilidad de ocurrencia de daños al ambiente." 
</t>
  </si>
  <si>
    <t>Se realiza compras de bolsas de basura, biodegradable.
En las compras realizadas durante 2024, se le solicita el compromiso al proveedor con el ambiente, adicionalmente se le brinda un puntaje a quienes cuenten con un Plan de Gestion Ambiental Activo. 
Adicionalmente se les adjunta la siguiente nota en los carteles, especificamente en la parte de Criterios: "La Oficina Nacional de Semillas, como partes de su estrategia social busca promover y reducir el impacto ambiental en sus actividades y generar acciones que lleven a compensar, mitigar o aportar positivamente al equilibrio que debe existir en el accionar institucional.
Aportar el Plan manejo de residuos, emitido por un órgano competente en materia de residuos electrónicos en Costa Rica, o por la empresa con la que realiza la gestión ambiental. 
El contratista será responsable de cualquier daño causado a las personas internas y externas, a las cosas o al medio ambiente que se produzca con motivo de los servicios que realiza en la institución, así como el uso adecuado de los desechos sólidos y líquidos, por lo que deben de tomar las previsiones necesarias para prevenir, disminuir o mitigar la probabilidad de ocurrencia de daños al ambiente."</t>
  </si>
  <si>
    <t>Disposición de residuos</t>
  </si>
  <si>
    <t xml:space="preserve"> Disposición final de residuos ordinarios</t>
  </si>
  <si>
    <t>Los residuos no se entregan a gestores autorizados; 
Se desconoce si son entregados a gestores autorizados; o
Los residuos no se acopian en condiciones apropiadas.</t>
  </si>
  <si>
    <t>La recolección la realiza la Municipalidad de Montes de Oca semana a semana. https://montesdeoca.go.cr/servicios/servicios_publicos/gestion_integral_de_residuos.aspx</t>
  </si>
  <si>
    <t>No todos los residuos generados son entregados a gestores autorizados.</t>
  </si>
  <si>
    <t>Todos los residuos se entregan a gestores autorizados / Se acopian en condiciones apropiadas según lo definan los reglamentos respectivos.</t>
  </si>
  <si>
    <t xml:space="preserve"> Disposición final de residuos de manejo especial o peligrosos</t>
  </si>
  <si>
    <t>−Los residuos no se entregan a gestores autorizados; 
−Se desconoce si son entregados a gestores autorizados; o  
−Los residuos no se acopian en condiciones apropiadas.</t>
  </si>
  <si>
    <t>La entrega de materiales se realiza en el Centro de acopio de Hatillo de la Municipalidad de San José.   https://oges.ministeriodesalud.go.cr/visores/catalogo/recoleccion/recoleccion.html</t>
  </si>
  <si>
    <t>Algunos tipos de residuos son entregados a gestores autorizados, sin embargo, otros no.</t>
  </si>
  <si>
    <t>−Los residuos se disponen con gestores autorizados; 
−Se acopian en condiciones apropiadas, según lo definan los reglamentos respectivos.</t>
  </si>
  <si>
    <t xml:space="preserve">Disposición final </t>
  </si>
  <si>
    <t>Las aguas residuales son dispuestas inadecuadamente.</t>
  </si>
  <si>
    <t>Las agua residuales se disponen en el alcantarillado sanitario.</t>
  </si>
  <si>
    <t>Las aguas residuales son dispuestas de manera adecuada, según la normativa.</t>
  </si>
  <si>
    <t>Entrega de informe anual</t>
  </si>
  <si>
    <t>La entrega del informe anual se realiza en un plazo superior a 22 días hábiles después del 31 de marzo.</t>
  </si>
  <si>
    <t>La entrega del informe anual se realiza en un plazo entre 16 y 22 días hábiles después del 31 de marzo.</t>
  </si>
  <si>
    <t>La entrega del informe anual se realiza en un plazo entre 1 a 15 días hábiles después del 31 de marzo.</t>
  </si>
  <si>
    <t>La entrega del informe anual se realiza con fecha límite del 31 de marzo.</t>
  </si>
  <si>
    <t>Entrega del Reporte Unificado de Compras (RUC)</t>
  </si>
  <si>
    <t>No entrega el Reporte Unificado de Compras.</t>
  </si>
  <si>
    <t>Entrega el Reporte Unificado de Compras incompleto.</t>
  </si>
  <si>
    <t>Entrega el Reporte Unificado de Compras completo.</t>
  </si>
  <si>
    <t>Se cuenta con inventario de Gases de Efecto Invernadero (GEI)</t>
  </si>
  <si>
    <t>−No se cuenta con inventario de emisiones de GEI; o
−El inventario de emisiones GEI tiene más de tres años desactualizado.</t>
  </si>
  <si>
    <t>Se cuenta con el inventario  de emisiones de GEI, pero está desactualizado (menos de tres años desactualizado).</t>
  </si>
  <si>
    <t>Se cuenta con el inventario de emisiones de GEI actualizado (inventario completo, alcances 1 y 2).</t>
  </si>
  <si>
    <t>Subtotal =</t>
  </si>
  <si>
    <t xml:space="preserve">Otros criterios a considerar </t>
  </si>
  <si>
    <t>Participación en actividades de capacitación coordinadas desde la DIGECA.</t>
  </si>
  <si>
    <t>No participó de capacitaciones coordinadas por DIGECA.</t>
  </si>
  <si>
    <t>Se adjuntan listas en carpeta respectiva de evidencias.</t>
  </si>
  <si>
    <t>Participa en al menos 1 capacitación coordinada por DIGECA.</t>
  </si>
  <si>
    <t>Participa en 2 o más capacitaciones coordinadas por DIGECA.</t>
  </si>
  <si>
    <t>Se han realizado proyectos con acciones ambientales hacia socios externos.</t>
  </si>
  <si>
    <t>No se han realizado proyectos con acciones ambientales hacia socios externos.</t>
  </si>
  <si>
    <t>Inicialmente se estaban recogiendo tapas para el proyecto de DONATAPA, sin embrago, cuando fuimos a entregar el material, nos indicaron que por cada kilo entregado había que cancelar un monto de dinero, y la CGA en ese momento no tenía presupuesto proyectado para esto. Por lo que se decidió entregar las tapas en otra ocasión. El 24 de mayo, la UNED realizó una campaña de recolección, por lo que se decidió llevar las tapas para apoyar dicha iniciativa. Se entregaron alrededor de 8 Kg de tapas. Para finales de año se lograron recolectar 6 kg, los cuales se guardaran para entregar en una futura campaña o donar a algún otro proyecto.</t>
  </si>
  <si>
    <t>Se ha realizado al menos 1 proyecto con acciones ambientales hacia socios externos.</t>
  </si>
  <si>
    <t>Cuenta con algún galardón o certificación ambiental (Excelencia Ambiental, Eficiencia Energética, Bandera Azul Ecológica, Carbono Neutralidad, Sello de Calidad Sanitaria, LEED, RESET, EDGE).</t>
  </si>
  <si>
    <t>No se cuenta con galardones o certificaciones ambientales.</t>
  </si>
  <si>
    <t>Galardon Excelencia Ambiental 2024</t>
  </si>
  <si>
    <t>Se cuenta con al menos 1 galardón o certificación ambiental vigente (no más de un año de haberse otorgado).</t>
  </si>
  <si>
    <t>Se cuenta con 2 o más galardones o certificaciones ambientales distintas vigentes.</t>
  </si>
  <si>
    <t xml:space="preserve">Puntos extra obtenidos </t>
  </si>
  <si>
    <t xml:space="preserve">Puntaje parcial obtenido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</si>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</sst>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0"/>
      <color theme="1"/>
      <name val="Calibri"/>
      <family val="2"/>
      <scheme val="minor"/>
    </font>
    <font>
      <u/>
      <sz val="11"/>
      <color theme="10"/>
      <name val="Calibri"/>
      <family val="2"/>
    </font>
    <font>
      <sz val="10"/>
      <name val="Arial"/>
      <family val="2"/>
    </font>
    <font>
      <sz val="9"/>
      <color indexed="81"/>
      <name val="Tahoma"/>
      <family val="2"/>
    </font>
    <font>
      <b/>
      <sz val="11"/>
      <color theme="1"/>
      <name val="Calibri"/>
      <family val="2"/>
      <scheme val="minor"/>
    </font>
    <font>
      <b/>
      <sz val="13"/>
      <name val="Calibri"/>
      <family val="2"/>
      <scheme val="minor"/>
    </font>
    <font>
      <sz val="10"/>
      <name val="Calibri"/>
      <family val="2"/>
      <scheme val="minor"/>
    </font>
    <font>
      <sz val="11"/>
      <name val="Calibri"/>
      <family val="2"/>
      <scheme val="minor"/>
    </font>
    <font>
      <b/>
      <sz val="10"/>
      <color rgb="FFFFFFFF"/>
      <name val="Calibri"/>
      <family val="2"/>
      <scheme val="minor"/>
    </font>
    <font>
      <sz val="10"/>
      <color theme="4"/>
      <name val="Calibri"/>
      <family val="2"/>
      <scheme val="minor"/>
    </font>
    <font>
      <b/>
      <i/>
      <sz val="10"/>
      <color theme="1"/>
      <name val="Calibri"/>
      <family val="2"/>
      <scheme val="minor"/>
    </font>
    <font>
      <b/>
      <sz val="10"/>
      <color theme="1"/>
      <name val="Calibri"/>
      <family val="2"/>
      <scheme val="minor"/>
    </font>
    <font>
      <b/>
      <i/>
      <sz val="12"/>
      <color theme="1"/>
      <name val="Calibri"/>
      <family val="2"/>
      <scheme val="minor"/>
    </font>
    <font>
      <b/>
      <sz val="9"/>
      <color indexed="81"/>
      <name val="Tahoma"/>
      <family val="2"/>
    </font>
    <font>
      <sz val="11"/>
      <color theme="1"/>
      <name val="Calibri"/>
      <family val="2"/>
      <scheme val="minor"/>
    </font>
    <font>
      <sz val="10"/>
      <color theme="3"/>
      <name val="Calibri"/>
      <family val="2"/>
      <scheme val="minor"/>
    </font>
    <font>
      <b/>
      <sz val="11"/>
      <name val="Calibri"/>
      <family val="2"/>
      <scheme val="minor"/>
    </font>
    <font>
      <u/>
      <sz val="11"/>
      <name val="Calibri"/>
      <family val="2"/>
      <scheme val="minor"/>
    </font>
    <font>
      <b/>
      <u/>
      <sz val="10"/>
      <color theme="1"/>
      <name val="Calibri"/>
      <family val="2"/>
      <scheme val="minor"/>
    </font>
    <font>
      <b/>
      <u/>
      <sz val="11"/>
      <name val="Calibri"/>
      <family val="2"/>
      <scheme val="minor"/>
    </font>
    <font>
      <b/>
      <sz val="36"/>
      <color theme="1"/>
      <name val="Calibri"/>
      <family val="2"/>
      <scheme val="minor"/>
    </font>
    <font>
      <b/>
      <sz val="10"/>
      <color rgb="FF000000"/>
      <name val="Tahoma"/>
      <family val="2"/>
    </font>
    <font>
      <b/>
      <vertAlign val="superscript"/>
      <sz val="10"/>
      <color rgb="FF000000"/>
      <name val="Tahoma"/>
      <family val="2"/>
    </font>
    <font>
      <b/>
      <i/>
      <sz val="10"/>
      <color rgb="FF000000"/>
      <name val="Tahoma"/>
      <family val="2"/>
    </font>
    <font>
      <sz val="10"/>
      <color rgb="FF000000"/>
      <name val="Tahoma"/>
      <family val="2"/>
    </font>
    <font>
      <sz val="8"/>
      <color theme="1"/>
      <name val="Calibri"/>
      <family val="2"/>
      <scheme val="minor"/>
    </font>
    <font>
      <b/>
      <sz val="16"/>
      <color theme="1"/>
      <name val="Calibri"/>
      <family val="2"/>
      <scheme val="minor"/>
    </font>
    <font>
      <b/>
      <sz val="10"/>
      <color theme="0"/>
      <name val="Calibri"/>
      <family val="2"/>
      <scheme val="minor"/>
    </font>
    <font>
      <b/>
      <sz val="22"/>
      <color theme="1"/>
      <name val="Calibri"/>
      <family val="2"/>
      <scheme val="minor"/>
    </font>
    <font>
      <b/>
      <u/>
      <sz val="11"/>
      <color theme="1"/>
      <name val="Calibri"/>
      <family val="2"/>
      <scheme val="minor"/>
    </font>
    <font>
      <b/>
      <sz val="13"/>
      <color theme="1"/>
      <name val="Calibri"/>
      <family val="2"/>
      <scheme val="minor"/>
    </font>
    <font>
      <b/>
      <u/>
      <sz val="9"/>
      <color indexed="81"/>
      <name val="Tahoma"/>
      <family val="2"/>
    </font>
    <font>
      <u/>
      <sz val="11"/>
      <color theme="1"/>
      <name val="Calibri"/>
      <family val="2"/>
      <scheme val="minor"/>
    </font>
    <font>
      <sz val="8"/>
      <name val="Calibri"/>
      <family val="2"/>
      <scheme val="minor"/>
    </font>
    <font>
      <sz val="8"/>
      <color rgb="FFFF0000"/>
      <name val="Calibri"/>
      <family val="2"/>
      <scheme val="minor"/>
    </font>
    <font>
      <b/>
      <sz val="1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EAF1DD"/>
        <bgColor indexed="64"/>
      </patternFill>
    </fill>
    <fill>
      <patternFill patternType="solid">
        <fgColor theme="6" tint="0.59999389629810485"/>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diagonalUp="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rgb="FF000000"/>
      </top>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cellStyleXfs>
  <cellXfs count="322">
    <xf numFmtId="0" fontId="0" fillId="0" borderId="0" xfId="0"/>
    <xf numFmtId="0" fontId="17" fillId="3" borderId="0" xfId="2" applyFont="1" applyFill="1" applyAlignment="1" applyProtection="1">
      <alignment horizontal="right"/>
      <protection locked="0"/>
    </xf>
    <xf numFmtId="0" fontId="7" fillId="0" borderId="2" xfId="1" applyFont="1" applyFill="1" applyBorder="1" applyAlignment="1" applyProtection="1">
      <alignment horizontal="center" vertical="center" wrapText="1"/>
      <protection locked="0"/>
    </xf>
    <xf numFmtId="0" fontId="0" fillId="0" borderId="0" xfId="0" applyAlignment="1">
      <alignment vertical="top" wrapText="1"/>
    </xf>
    <xf numFmtId="0" fontId="22" fillId="9" borderId="29"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22" fillId="9" borderId="31" xfId="0" applyFont="1" applyFill="1" applyBorder="1" applyAlignment="1">
      <alignment horizontal="center" vertical="center" wrapText="1"/>
    </xf>
    <xf numFmtId="0" fontId="25" fillId="0" borderId="32" xfId="0" applyFont="1" applyBorder="1" applyAlignment="1">
      <alignment vertical="center" wrapText="1"/>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2" borderId="32" xfId="0" applyFont="1" applyFill="1" applyBorder="1" applyAlignment="1">
      <alignment vertical="center" wrapText="1"/>
    </xf>
    <xf numFmtId="0" fontId="25" fillId="2" borderId="33" xfId="0" applyFont="1" applyFill="1" applyBorder="1" applyAlignment="1">
      <alignment vertical="center" wrapText="1"/>
    </xf>
    <xf numFmtId="0" fontId="25" fillId="2" borderId="34" xfId="0" applyFont="1" applyFill="1" applyBorder="1" applyAlignment="1">
      <alignment vertical="center" wrapText="1"/>
    </xf>
    <xf numFmtId="0" fontId="25" fillId="2" borderId="35" xfId="0" applyFont="1" applyFill="1" applyBorder="1" applyAlignment="1">
      <alignment vertical="center" wrapText="1"/>
    </xf>
    <xf numFmtId="0" fontId="25" fillId="2" borderId="36" xfId="0" applyFont="1" applyFill="1" applyBorder="1" applyAlignment="1">
      <alignment vertical="center" wrapText="1"/>
    </xf>
    <xf numFmtId="0" fontId="25" fillId="2" borderId="37" xfId="0" applyFont="1" applyFill="1" applyBorder="1" applyAlignment="1">
      <alignment vertical="center" wrapText="1"/>
    </xf>
    <xf numFmtId="0" fontId="0" fillId="0" borderId="0" xfId="0" applyProtection="1">
      <protection locked="0"/>
    </xf>
    <xf numFmtId="0" fontId="6" fillId="3" borderId="0" xfId="2" applyFont="1" applyFill="1" applyAlignment="1" applyProtection="1">
      <alignment horizontal="center"/>
      <protection locked="0"/>
    </xf>
    <xf numFmtId="0" fontId="7" fillId="3" borderId="0" xfId="2" applyFont="1" applyFill="1" applyAlignment="1" applyProtection="1">
      <alignment horizontal="left"/>
      <protection locked="0"/>
    </xf>
    <xf numFmtId="0" fontId="20" fillId="3" borderId="0" xfId="2" applyFont="1" applyFill="1" applyAlignment="1" applyProtection="1">
      <alignment horizontal="right"/>
      <protection locked="0"/>
    </xf>
    <xf numFmtId="0" fontId="15" fillId="0" borderId="0" xfId="0" applyFont="1" applyProtection="1">
      <protection locked="0"/>
    </xf>
    <xf numFmtId="0" fontId="8" fillId="3" borderId="0" xfId="2" applyFont="1" applyFill="1" applyProtection="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protection locked="0"/>
    </xf>
    <xf numFmtId="0" fontId="1" fillId="2" borderId="17"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1" fillId="0" borderId="0" xfId="0" applyFont="1" applyProtection="1">
      <protection locked="0"/>
    </xf>
    <xf numFmtId="0" fontId="12" fillId="2"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2" fontId="7" fillId="2" borderId="2" xfId="1"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7" borderId="1" xfId="0" applyFont="1" applyFill="1" applyBorder="1" applyAlignment="1">
      <alignment horizontal="center" vertical="center"/>
    </xf>
    <xf numFmtId="0" fontId="12" fillId="7" borderId="1" xfId="0" applyFont="1" applyFill="1" applyBorder="1" applyAlignment="1" applyProtection="1">
      <alignment horizontal="center" vertical="center" wrapText="1"/>
      <protection locked="0"/>
    </xf>
    <xf numFmtId="0" fontId="21" fillId="0" borderId="0" xfId="0" applyFont="1"/>
    <xf numFmtId="0" fontId="5" fillId="0" borderId="0" xfId="0" applyFont="1"/>
    <xf numFmtId="0" fontId="29" fillId="0" borderId="0" xfId="0" applyFont="1"/>
    <xf numFmtId="0" fontId="5" fillId="0" borderId="0" xfId="0" applyFont="1" applyProtection="1">
      <protection locked="0"/>
    </xf>
    <xf numFmtId="0" fontId="12" fillId="0" borderId="2" xfId="0" applyFont="1" applyBorder="1" applyAlignment="1" applyProtection="1">
      <alignment horizontal="center" vertical="center" wrapText="1"/>
      <protection locked="0"/>
    </xf>
    <xf numFmtId="0" fontId="1" fillId="7" borderId="3" xfId="0" applyFont="1" applyFill="1" applyBorder="1" applyAlignment="1">
      <alignment horizontal="center" vertical="center"/>
    </xf>
    <xf numFmtId="0" fontId="10" fillId="3" borderId="21" xfId="1" applyFont="1" applyFill="1" applyBorder="1" applyAlignment="1" applyProtection="1">
      <alignment horizontal="center" vertical="top" wrapText="1"/>
      <protection locked="0"/>
    </xf>
    <xf numFmtId="0" fontId="1" fillId="2" borderId="2" xfId="0" applyFont="1" applyFill="1" applyBorder="1" applyAlignment="1" applyProtection="1">
      <alignment horizontal="left" vertical="center" wrapText="1"/>
      <protection locked="0"/>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0" fillId="0" borderId="0" xfId="0" applyAlignment="1" applyProtection="1">
      <alignment vertical="center" wrapText="1"/>
      <protection locked="0"/>
    </xf>
    <xf numFmtId="2" fontId="0" fillId="0" borderId="0" xfId="0" applyNumberFormat="1" applyAlignment="1" applyProtection="1">
      <alignment vertical="center" wrapText="1"/>
      <protection locked="0"/>
    </xf>
    <xf numFmtId="2" fontId="0" fillId="0" borderId="1" xfId="0" applyNumberFormat="1" applyBorder="1" applyAlignment="1">
      <alignment vertical="center" wrapText="1"/>
    </xf>
    <xf numFmtId="2" fontId="27"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0" xfId="0" applyAlignment="1" applyProtection="1">
      <alignment horizontal="left" vertical="center"/>
      <protection locked="0"/>
    </xf>
    <xf numFmtId="0" fontId="17" fillId="3" borderId="0" xfId="2" applyFont="1" applyFill="1" applyAlignment="1" applyProtection="1">
      <alignment horizontal="left" vertical="center"/>
      <protection locked="0"/>
    </xf>
    <xf numFmtId="0" fontId="1" fillId="7"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2" xfId="0" applyFont="1" applyBorder="1" applyAlignment="1">
      <alignment horizontal="left" vertical="center" wrapText="1"/>
    </xf>
    <xf numFmtId="0" fontId="7" fillId="7"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1" fillId="7" borderId="3"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7" fillId="3" borderId="0" xfId="2" applyFont="1" applyFill="1" applyAlignment="1" applyProtection="1">
      <alignment horizontal="right" vertical="center"/>
      <protection locked="0"/>
    </xf>
    <xf numFmtId="0" fontId="7" fillId="3" borderId="0" xfId="2" applyFont="1" applyFill="1" applyProtection="1">
      <protection locked="0"/>
    </xf>
    <xf numFmtId="0" fontId="5" fillId="0" borderId="0" xfId="0" applyFont="1" applyAlignment="1">
      <alignment horizontal="left" vertical="top" wrapText="1"/>
    </xf>
    <xf numFmtId="0" fontId="0" fillId="0" borderId="0" xfId="0" applyAlignment="1">
      <alignment horizontal="left" vertical="top" wrapText="1"/>
    </xf>
    <xf numFmtId="0" fontId="1" fillId="7" borderId="10" xfId="0" applyFont="1" applyFill="1" applyBorder="1" applyAlignment="1">
      <alignment horizontal="center" vertical="center"/>
    </xf>
    <xf numFmtId="0" fontId="28" fillId="11" borderId="50"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0" fillId="0" borderId="3" xfId="0" applyBorder="1" applyAlignment="1" applyProtection="1">
      <alignment horizontal="center" vertical="center" wrapText="1"/>
      <protection locked="0"/>
    </xf>
    <xf numFmtId="0" fontId="2" fillId="0" borderId="33" xfId="1" applyBorder="1" applyAlignment="1" applyProtection="1">
      <alignment vertical="center" wrapText="1"/>
    </xf>
    <xf numFmtId="0" fontId="2" fillId="2" borderId="33" xfId="1" applyFill="1" applyBorder="1" applyAlignment="1" applyProtection="1">
      <alignment vertical="center" wrapText="1"/>
    </xf>
    <xf numFmtId="0" fontId="12" fillId="7"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7" fillId="3" borderId="0" xfId="2" applyFont="1" applyFill="1" applyAlignment="1" applyProtection="1">
      <alignment horizontal="center" vertical="center"/>
      <protection locked="0"/>
    </xf>
    <xf numFmtId="0" fontId="12" fillId="7" borderId="3"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3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7" fillId="7" borderId="1" xfId="0" applyFont="1" applyFill="1" applyBorder="1" applyAlignment="1">
      <alignment horizontal="center" vertical="center"/>
    </xf>
    <xf numFmtId="0" fontId="36" fillId="7" borderId="1" xfId="0"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5" fillId="0" borderId="48" xfId="0" applyFont="1" applyBorder="1" applyAlignment="1">
      <alignment horizontal="left" vertical="top" wrapText="1"/>
    </xf>
    <xf numFmtId="0" fontId="0" fillId="0" borderId="6" xfId="0" applyBorder="1" applyAlignment="1">
      <alignment horizontal="left" vertical="top" wrapText="1"/>
    </xf>
    <xf numFmtId="0" fontId="0" fillId="0" borderId="49" xfId="0" applyBorder="1" applyAlignment="1">
      <alignment horizontal="left" vertical="top" wrapText="1"/>
    </xf>
    <xf numFmtId="0" fontId="0" fillId="0" borderId="48" xfId="0" applyBorder="1" applyAlignment="1">
      <alignment horizontal="left" vertical="top" wrapText="1"/>
    </xf>
    <xf numFmtId="0" fontId="24" fillId="9" borderId="38"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5" fillId="0" borderId="21" xfId="0" applyFont="1" applyBorder="1" applyAlignment="1">
      <alignment horizontal="left" vertical="center" wrapText="1"/>
    </xf>
    <xf numFmtId="0" fontId="0" fillId="0" borderId="7"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5" xfId="0" applyBorder="1" applyAlignment="1">
      <alignment horizontal="left" vertical="center" wrapText="1"/>
    </xf>
    <xf numFmtId="0" fontId="0" fillId="0" borderId="20" xfId="0" applyBorder="1" applyAlignment="1">
      <alignment horizontal="left" vertical="center" wrapText="1"/>
    </xf>
    <xf numFmtId="0" fontId="5" fillId="0" borderId="6" xfId="0" applyFont="1" applyBorder="1" applyAlignment="1">
      <alignment horizontal="left" vertical="center" wrapText="1"/>
    </xf>
    <xf numFmtId="0" fontId="0" fillId="10" borderId="21" xfId="0" applyFill="1" applyBorder="1" applyAlignment="1">
      <alignment horizontal="left" vertical="top" wrapText="1"/>
    </xf>
    <xf numFmtId="0" fontId="0" fillId="10" borderId="7" xfId="0" applyFill="1" applyBorder="1" applyAlignment="1">
      <alignment horizontal="left" vertical="top" wrapText="1"/>
    </xf>
    <xf numFmtId="0" fontId="0" fillId="10" borderId="22" xfId="0" applyFill="1" applyBorder="1" applyAlignment="1">
      <alignment horizontal="left" vertical="top" wrapText="1"/>
    </xf>
    <xf numFmtId="0" fontId="0" fillId="10" borderId="18" xfId="0" applyFill="1" applyBorder="1" applyAlignment="1">
      <alignment horizontal="left" vertical="top" wrapText="1"/>
    </xf>
    <xf numFmtId="0" fontId="0" fillId="10" borderId="0" xfId="0" applyFill="1" applyAlignment="1">
      <alignment horizontal="left" vertical="top" wrapText="1"/>
    </xf>
    <xf numFmtId="0" fontId="0" fillId="10" borderId="8" xfId="0" applyFill="1" applyBorder="1" applyAlignment="1">
      <alignment horizontal="left" vertical="top" wrapText="1"/>
    </xf>
    <xf numFmtId="0" fontId="0" fillId="10" borderId="19" xfId="0" applyFill="1" applyBorder="1" applyAlignment="1">
      <alignment horizontal="left" vertical="top" wrapText="1"/>
    </xf>
    <xf numFmtId="0" fontId="0" fillId="10" borderId="5" xfId="0" applyFill="1" applyBorder="1" applyAlignment="1">
      <alignment horizontal="left" vertical="top" wrapText="1"/>
    </xf>
    <xf numFmtId="0" fontId="0" fillId="10" borderId="20" xfId="0" applyFill="1" applyBorder="1" applyAlignment="1">
      <alignment horizontal="left" vertical="top" wrapText="1"/>
    </xf>
    <xf numFmtId="0" fontId="11" fillId="4" borderId="51" xfId="0" applyFont="1" applyFill="1" applyBorder="1" applyAlignment="1" applyProtection="1">
      <alignment horizontal="right" vertical="center" wrapText="1"/>
      <protection locked="0"/>
    </xf>
    <xf numFmtId="0" fontId="11" fillId="4" borderId="52" xfId="0" applyFont="1" applyFill="1" applyBorder="1" applyAlignment="1" applyProtection="1">
      <alignment horizontal="right" vertical="center" wrapText="1"/>
      <protection locked="0"/>
    </xf>
    <xf numFmtId="0" fontId="17" fillId="3" borderId="5" xfId="2"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wrapText="1"/>
      <protection locked="0"/>
    </xf>
    <xf numFmtId="0" fontId="1" fillId="7" borderId="24" xfId="0" applyFont="1" applyFill="1" applyBorder="1" applyAlignment="1" applyProtection="1">
      <alignment horizontal="center" vertical="center" wrapText="1"/>
      <protection locked="0"/>
    </xf>
    <xf numFmtId="0" fontId="6" fillId="3" borderId="0" xfId="2" applyFont="1" applyFill="1" applyAlignment="1" applyProtection="1">
      <alignment horizontal="center"/>
      <protection locked="0"/>
    </xf>
    <xf numFmtId="0" fontId="7" fillId="7" borderId="1" xfId="1" applyFont="1" applyFill="1" applyBorder="1" applyAlignment="1" applyProtection="1">
      <alignment horizontal="center" vertical="center" wrapText="1"/>
      <protection locked="0"/>
    </xf>
    <xf numFmtId="0" fontId="7" fillId="7" borderId="2" xfId="1" applyFont="1" applyFill="1" applyBorder="1" applyAlignment="1" applyProtection="1">
      <alignment horizontal="center" vertical="center" wrapText="1"/>
      <protection locked="0"/>
    </xf>
    <xf numFmtId="0" fontId="7" fillId="7" borderId="4" xfId="1" applyFont="1" applyFill="1" applyBorder="1" applyAlignment="1" applyProtection="1">
      <alignment horizontal="center" vertical="center" wrapText="1"/>
      <protection locked="0"/>
    </xf>
    <xf numFmtId="0" fontId="7" fillId="7" borderId="3" xfId="1"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 fillId="0" borderId="1"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xf numFmtId="2" fontId="1" fillId="7" borderId="2" xfId="0" applyNumberFormat="1" applyFont="1" applyFill="1" applyBorder="1" applyAlignment="1">
      <alignment horizontal="center" vertical="center"/>
    </xf>
    <xf numFmtId="2" fontId="1" fillId="7" borderId="4" xfId="0" applyNumberFormat="1" applyFont="1" applyFill="1" applyBorder="1" applyAlignment="1">
      <alignment horizontal="center" vertical="center"/>
    </xf>
    <xf numFmtId="2" fontId="1" fillId="7" borderId="3" xfId="0" applyNumberFormat="1" applyFont="1" applyFill="1" applyBorder="1" applyAlignment="1">
      <alignment horizontal="center" vertical="center"/>
    </xf>
    <xf numFmtId="0" fontId="7" fillId="7" borderId="2" xfId="1" applyFont="1" applyFill="1" applyBorder="1" applyAlignment="1" applyProtection="1">
      <alignment horizontal="center" vertical="center" wrapText="1"/>
    </xf>
    <xf numFmtId="0" fontId="7" fillId="7" borderId="4" xfId="1" applyFont="1" applyFill="1" applyBorder="1" applyAlignment="1" applyProtection="1">
      <alignment horizontal="center" vertical="center" wrapText="1"/>
    </xf>
    <xf numFmtId="0" fontId="7" fillId="7" borderId="3" xfId="1" applyFont="1" applyFill="1" applyBorder="1" applyAlignment="1" applyProtection="1">
      <alignment horizontal="center" vertical="center" wrapText="1"/>
    </xf>
    <xf numFmtId="0" fontId="9" fillId="5" borderId="1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8" xfId="0" applyFont="1" applyFill="1" applyBorder="1" applyAlignment="1">
      <alignment horizontal="center" vertical="center" wrapText="1"/>
    </xf>
    <xf numFmtId="0" fontId="1" fillId="0" borderId="1" xfId="0" applyFont="1" applyBorder="1" applyAlignment="1">
      <alignment horizontal="left" vertical="center" wrapText="1"/>
    </xf>
    <xf numFmtId="0" fontId="1" fillId="7" borderId="1" xfId="0" applyFont="1" applyFill="1" applyBorder="1" applyAlignment="1">
      <alignment horizontal="left" vertical="center" wrapText="1"/>
    </xf>
    <xf numFmtId="0" fontId="17" fillId="3" borderId="0" xfId="2" applyFont="1" applyFill="1" applyAlignment="1" applyProtection="1">
      <alignment horizontal="right"/>
      <protection locked="0"/>
    </xf>
    <xf numFmtId="14" fontId="18" fillId="3" borderId="6" xfId="2" applyNumberFormat="1" applyFont="1" applyFill="1" applyBorder="1" applyAlignment="1" applyProtection="1">
      <alignment horizontal="center" vertical="center"/>
      <protection locked="0"/>
    </xf>
    <xf numFmtId="0" fontId="31" fillId="3" borderId="0" xfId="2" applyFont="1" applyFill="1" applyAlignment="1" applyProtection="1">
      <alignment horizontal="center"/>
      <protection locked="0"/>
    </xf>
    <xf numFmtId="0" fontId="1" fillId="2" borderId="14"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xf>
    <xf numFmtId="2" fontId="1" fillId="0" borderId="1" xfId="0" applyNumberFormat="1" applyFont="1" applyBorder="1" applyAlignment="1">
      <alignment horizontal="center" vertical="center"/>
    </xf>
    <xf numFmtId="0" fontId="1" fillId="0" borderId="21" xfId="0" applyFont="1" applyBorder="1" applyAlignment="1">
      <alignment horizontal="left"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20" xfId="0" applyFont="1" applyBorder="1" applyAlignment="1">
      <alignment horizontal="left" vertical="center" wrapText="1"/>
    </xf>
    <xf numFmtId="2" fontId="7" fillId="7" borderId="2" xfId="1" applyNumberFormat="1" applyFont="1" applyFill="1" applyBorder="1" applyAlignment="1" applyProtection="1">
      <alignment horizontal="center" vertical="center" wrapText="1"/>
    </xf>
    <xf numFmtId="2" fontId="7" fillId="7" borderId="4" xfId="1" applyNumberFormat="1" applyFont="1" applyFill="1" applyBorder="1" applyAlignment="1" applyProtection="1">
      <alignment horizontal="center" vertical="center" wrapText="1"/>
    </xf>
    <xf numFmtId="2" fontId="7" fillId="7" borderId="3" xfId="1" applyNumberFormat="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2" fontId="7" fillId="0" borderId="1" xfId="1" applyNumberFormat="1" applyFont="1" applyFill="1" applyBorder="1" applyAlignment="1" applyProtection="1">
      <alignment horizontal="center" vertical="center" wrapText="1"/>
    </xf>
    <xf numFmtId="2" fontId="7" fillId="7" borderId="1" xfId="1" applyNumberFormat="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2" fontId="1" fillId="7" borderId="1" xfId="0" applyNumberFormat="1" applyFont="1" applyFill="1" applyBorder="1" applyAlignment="1">
      <alignment horizontal="center" vertical="center"/>
    </xf>
    <xf numFmtId="0" fontId="7" fillId="7" borderId="1" xfId="1" applyFont="1" applyFill="1" applyBorder="1" applyAlignment="1" applyProtection="1">
      <alignment horizontal="center" vertical="center" wrapText="1"/>
    </xf>
    <xf numFmtId="2" fontId="7" fillId="2" borderId="2" xfId="1" applyNumberFormat="1" applyFont="1" applyFill="1" applyBorder="1" applyAlignment="1" applyProtection="1">
      <alignment horizontal="center" vertical="center" wrapText="1"/>
    </xf>
    <xf numFmtId="2" fontId="7" fillId="2" borderId="4" xfId="1" applyNumberFormat="1" applyFont="1" applyFill="1" applyBorder="1" applyAlignment="1" applyProtection="1">
      <alignment horizontal="center" vertical="center" wrapText="1"/>
    </xf>
    <xf numFmtId="2" fontId="7" fillId="2" borderId="3" xfId="1" applyNumberFormat="1" applyFont="1" applyFill="1" applyBorder="1" applyAlignment="1" applyProtection="1">
      <alignment horizontal="center" vertical="center" wrapText="1"/>
    </xf>
    <xf numFmtId="2" fontId="7" fillId="0" borderId="2" xfId="1" applyNumberFormat="1" applyFont="1" applyFill="1" applyBorder="1" applyAlignment="1" applyProtection="1">
      <alignment horizontal="center" vertical="center" wrapText="1"/>
    </xf>
    <xf numFmtId="2" fontId="7" fillId="0" borderId="4" xfId="1" applyNumberFormat="1" applyFont="1" applyFill="1" applyBorder="1" applyAlignment="1" applyProtection="1">
      <alignment horizontal="center" vertical="center" wrapText="1"/>
    </xf>
    <xf numFmtId="2" fontId="7" fillId="0" borderId="3" xfId="1" applyNumberFormat="1" applyFont="1" applyFill="1" applyBorder="1" applyAlignment="1" applyProtection="1">
      <alignment horizontal="center" vertical="center" wrapText="1"/>
    </xf>
    <xf numFmtId="0" fontId="9" fillId="5" borderId="9" xfId="0" applyFont="1" applyFill="1" applyBorder="1" applyAlignment="1" applyProtection="1">
      <alignment horizontal="center" wrapText="1"/>
      <protection locked="0"/>
    </xf>
    <xf numFmtId="0" fontId="9" fillId="5" borderId="25" xfId="0" applyFont="1" applyFill="1" applyBorder="1" applyAlignment="1" applyProtection="1">
      <alignment horizontal="center" wrapText="1"/>
      <protection locked="0"/>
    </xf>
    <xf numFmtId="0" fontId="7" fillId="7" borderId="10" xfId="1" applyFont="1" applyFill="1" applyBorder="1" applyAlignment="1" applyProtection="1">
      <alignment horizontal="center" vertical="center" wrapText="1"/>
    </xf>
    <xf numFmtId="0" fontId="1" fillId="7" borderId="15"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0" borderId="4" xfId="1" applyFont="1" applyFill="1" applyBorder="1" applyAlignment="1" applyProtection="1">
      <alignment horizontal="center" vertical="center" wrapText="1"/>
      <protection locked="0"/>
    </xf>
    <xf numFmtId="2" fontId="1" fillId="0" borderId="2"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3" xfId="0" applyNumberFormat="1" applyFont="1" applyBorder="1" applyAlignment="1">
      <alignment horizontal="center" vertical="center"/>
    </xf>
    <xf numFmtId="0" fontId="1" fillId="7" borderId="10" xfId="0" applyFont="1" applyFill="1" applyBorder="1" applyAlignment="1">
      <alignment horizontal="center" vertical="center"/>
    </xf>
    <xf numFmtId="0" fontId="7"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protection locked="0"/>
    </xf>
    <xf numFmtId="2" fontId="7" fillId="0" borderId="2"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3" xfId="0" applyNumberFormat="1" applyFont="1" applyBorder="1" applyAlignment="1">
      <alignment horizontal="center" vertical="center"/>
    </xf>
    <xf numFmtId="0" fontId="1" fillId="0" borderId="4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7" fillId="0" borderId="2" xfId="1" applyFont="1" applyFill="1" applyBorder="1" applyAlignment="1" applyProtection="1">
      <alignment horizontal="left" vertical="top" wrapText="1"/>
      <protection locked="0"/>
    </xf>
    <xf numFmtId="0" fontId="16" fillId="0" borderId="4" xfId="1" applyFont="1" applyFill="1" applyBorder="1" applyAlignment="1" applyProtection="1">
      <alignment horizontal="left" vertical="top" wrapText="1"/>
      <protection locked="0"/>
    </xf>
    <xf numFmtId="0" fontId="7" fillId="2" borderId="1" xfId="1" applyFont="1" applyFill="1" applyBorder="1" applyAlignment="1" applyProtection="1">
      <alignment horizontal="center" vertical="center" wrapText="1"/>
      <protection locked="0"/>
    </xf>
    <xf numFmtId="0" fontId="7" fillId="0" borderId="3" xfId="1" applyFont="1" applyFill="1" applyBorder="1" applyAlignment="1" applyProtection="1">
      <alignment horizontal="center" vertical="center" wrapText="1"/>
      <protection locked="0"/>
    </xf>
    <xf numFmtId="0" fontId="8" fillId="3" borderId="5" xfId="2" applyFont="1" applyFill="1" applyBorder="1" applyAlignment="1" applyProtection="1">
      <alignment horizontal="left" vertical="center"/>
      <protection locked="0"/>
    </xf>
    <xf numFmtId="0" fontId="8" fillId="3" borderId="6" xfId="2" applyFont="1" applyFill="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7" borderId="2" xfId="0" applyFont="1" applyFill="1" applyBorder="1" applyAlignment="1" applyProtection="1">
      <alignment horizontal="left" vertical="center" wrapText="1"/>
      <protection locked="0"/>
    </xf>
    <xf numFmtId="0" fontId="1" fillId="7" borderId="4" xfId="0" applyFont="1" applyFill="1" applyBorder="1" applyAlignment="1" applyProtection="1">
      <alignment horizontal="left" vertical="center" wrapText="1"/>
      <protection locked="0"/>
    </xf>
    <xf numFmtId="0" fontId="1" fillId="7" borderId="3" xfId="0" applyFont="1" applyFill="1" applyBorder="1" applyAlignment="1" applyProtection="1">
      <alignment horizontal="left" vertical="center" wrapText="1"/>
      <protection locked="0"/>
    </xf>
    <xf numFmtId="0" fontId="1" fillId="7" borderId="10" xfId="0" applyFont="1" applyFill="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26" fillId="7" borderId="2" xfId="0" applyFont="1" applyFill="1" applyBorder="1" applyAlignment="1" applyProtection="1">
      <alignment horizontal="left" vertical="center" wrapText="1"/>
      <protection locked="0"/>
    </xf>
    <xf numFmtId="0" fontId="26" fillId="7" borderId="4" xfId="0" applyFont="1" applyFill="1" applyBorder="1" applyAlignment="1" applyProtection="1">
      <alignment horizontal="left" vertical="center" wrapText="1"/>
      <protection locked="0"/>
    </xf>
    <xf numFmtId="0" fontId="26" fillId="7" borderId="3" xfId="0" applyFont="1" applyFill="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3" xfId="0" applyFont="1" applyBorder="1" applyAlignment="1" applyProtection="1">
      <alignment horizontal="left" vertical="center" wrapText="1"/>
      <protection locked="0"/>
    </xf>
    <xf numFmtId="0" fontId="1" fillId="7" borderId="11" xfId="0" applyFont="1" applyFill="1" applyBorder="1" applyAlignment="1">
      <alignment horizontal="left" vertical="center" wrapText="1"/>
    </xf>
    <xf numFmtId="0" fontId="1" fillId="7" borderId="13"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7" fillId="0" borderId="1" xfId="1" applyFont="1" applyFill="1" applyBorder="1" applyAlignment="1" applyProtection="1">
      <alignment horizontal="center" vertical="center" wrapText="1"/>
      <protection locked="0"/>
    </xf>
    <xf numFmtId="2" fontId="7" fillId="2" borderId="16" xfId="1" applyNumberFormat="1" applyFont="1" applyFill="1" applyBorder="1" applyAlignment="1" applyProtection="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2" fontId="7" fillId="2" borderId="26" xfId="1" applyNumberFormat="1" applyFont="1" applyFill="1" applyBorder="1" applyAlignment="1" applyProtection="1">
      <alignment horizontal="center" vertical="center" wrapText="1"/>
    </xf>
    <xf numFmtId="0" fontId="9" fillId="8" borderId="5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7" fillId="2" borderId="3" xfId="1" applyNumberFormat="1" applyFont="1" applyFill="1" applyBorder="1" applyAlignment="1" applyProtection="1">
      <alignment horizontal="center" vertical="center" wrapText="1"/>
      <protection locked="0"/>
    </xf>
    <xf numFmtId="0" fontId="7" fillId="2" borderId="1" xfId="1" applyNumberFormat="1" applyFont="1" applyFill="1" applyBorder="1" applyAlignment="1" applyProtection="1">
      <alignment horizontal="center" vertical="center" wrapText="1"/>
      <protection locked="0"/>
    </xf>
    <xf numFmtId="0" fontId="16" fillId="0" borderId="20" xfId="1" applyFont="1" applyFill="1" applyBorder="1" applyAlignment="1" applyProtection="1">
      <alignment horizontal="left" vertical="center" wrapText="1"/>
      <protection locked="0"/>
    </xf>
    <xf numFmtId="0" fontId="16" fillId="0" borderId="3" xfId="1" applyFont="1" applyFill="1" applyBorder="1" applyAlignment="1" applyProtection="1">
      <alignment horizontal="left" vertical="center" wrapText="1"/>
      <protection locked="0"/>
    </xf>
    <xf numFmtId="0" fontId="16" fillId="0" borderId="49"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left" vertical="center" wrapText="1"/>
      <protection locked="0"/>
    </xf>
    <xf numFmtId="0" fontId="7" fillId="7" borderId="2" xfId="0" applyFont="1" applyFill="1" applyBorder="1" applyAlignment="1" applyProtection="1">
      <alignment horizontal="left" vertical="center" wrapText="1"/>
      <protection locked="0"/>
    </xf>
    <xf numFmtId="0" fontId="7" fillId="7" borderId="4" xfId="0" applyFont="1" applyFill="1" applyBorder="1" applyAlignment="1" applyProtection="1">
      <alignment horizontal="left" vertical="center" wrapText="1"/>
      <protection locked="0"/>
    </xf>
    <xf numFmtId="0" fontId="7" fillId="7" borderId="3" xfId="0" applyFont="1" applyFill="1" applyBorder="1" applyAlignment="1" applyProtection="1">
      <alignment horizontal="left" vertical="center" wrapText="1"/>
      <protection locked="0"/>
    </xf>
    <xf numFmtId="0" fontId="11" fillId="7" borderId="17" xfId="0" applyFont="1" applyFill="1" applyBorder="1" applyAlignment="1" applyProtection="1">
      <alignment horizontal="right" vertical="center" wrapText="1"/>
      <protection locked="0"/>
    </xf>
    <xf numFmtId="0" fontId="11" fillId="7" borderId="0" xfId="0" applyFont="1" applyFill="1" applyAlignment="1" applyProtection="1">
      <alignment horizontal="right" vertical="center" wrapText="1"/>
      <protection locked="0"/>
    </xf>
    <xf numFmtId="0" fontId="13" fillId="7" borderId="17" xfId="0" applyFont="1" applyFill="1" applyBorder="1" applyAlignment="1" applyProtection="1">
      <alignment horizontal="right" vertical="center" wrapText="1"/>
      <protection locked="0"/>
    </xf>
    <xf numFmtId="0" fontId="13" fillId="7" borderId="0" xfId="0" applyFont="1" applyFill="1" applyAlignment="1" applyProtection="1">
      <alignment horizontal="right" vertical="center" wrapText="1"/>
      <protection locked="0"/>
    </xf>
    <xf numFmtId="0" fontId="1" fillId="7" borderId="18" xfId="0" applyFont="1" applyFill="1" applyBorder="1" applyAlignment="1">
      <alignment horizontal="left" vertical="center" wrapText="1"/>
    </xf>
    <xf numFmtId="0" fontId="1" fillId="7" borderId="0" xfId="0" applyFont="1" applyFill="1" applyAlignment="1">
      <alignment horizontal="left" vertical="center" wrapText="1"/>
    </xf>
    <xf numFmtId="0" fontId="1" fillId="7" borderId="8" xfId="0" applyFont="1" applyFill="1" applyBorder="1" applyAlignment="1">
      <alignment horizontal="left" vertical="center" wrapText="1"/>
    </xf>
    <xf numFmtId="2" fontId="7" fillId="7" borderId="18" xfId="1" applyNumberFormat="1" applyFont="1" applyFill="1" applyBorder="1" applyAlignment="1" applyProtection="1">
      <alignment horizontal="center" vertical="center" wrapText="1"/>
    </xf>
    <xf numFmtId="2" fontId="7" fillId="7" borderId="0" xfId="1" applyNumberFormat="1" applyFont="1" applyFill="1" applyBorder="1" applyAlignment="1" applyProtection="1">
      <alignment horizontal="center" vertical="center" wrapText="1"/>
    </xf>
    <xf numFmtId="2" fontId="7" fillId="7" borderId="8" xfId="1" applyNumberFormat="1" applyFont="1" applyFill="1" applyBorder="1" applyAlignment="1" applyProtection="1">
      <alignment horizontal="center" vertical="center" wrapText="1"/>
    </xf>
    <xf numFmtId="2" fontId="7" fillId="7" borderId="19" xfId="1" applyNumberFormat="1" applyFont="1" applyFill="1" applyBorder="1" applyAlignment="1" applyProtection="1">
      <alignment horizontal="center" vertical="center" wrapText="1"/>
    </xf>
    <xf numFmtId="2" fontId="7" fillId="7" borderId="5" xfId="1" applyNumberFormat="1" applyFont="1" applyFill="1" applyBorder="1" applyAlignment="1" applyProtection="1">
      <alignment horizontal="center" vertical="center" wrapText="1"/>
    </xf>
    <xf numFmtId="2" fontId="7" fillId="7" borderId="20" xfId="1" applyNumberFormat="1" applyFont="1" applyFill="1" applyBorder="1" applyAlignment="1" applyProtection="1">
      <alignment horizontal="center" vertical="center" wrapText="1"/>
    </xf>
    <xf numFmtId="0" fontId="7" fillId="0" borderId="21" xfId="0" applyFont="1" applyBorder="1" applyAlignment="1">
      <alignment horizontal="left" vertical="center" wrapText="1"/>
    </xf>
    <xf numFmtId="0" fontId="7" fillId="0" borderId="7" xfId="0" applyFont="1" applyBorder="1" applyAlignment="1">
      <alignment horizontal="left" vertical="center" wrapText="1"/>
    </xf>
    <xf numFmtId="0" fontId="7" fillId="0" borderId="22" xfId="0" applyFont="1" applyBorder="1" applyAlignment="1">
      <alignment horizontal="left" vertical="center" wrapText="1"/>
    </xf>
    <xf numFmtId="0" fontId="7" fillId="0" borderId="19" xfId="0" applyFont="1" applyBorder="1" applyAlignment="1">
      <alignment horizontal="left" vertical="center" wrapText="1"/>
    </xf>
    <xf numFmtId="0" fontId="7" fillId="0" borderId="5" xfId="0" applyFont="1" applyBorder="1" applyAlignment="1">
      <alignment horizontal="left" vertical="center" wrapText="1"/>
    </xf>
    <xf numFmtId="0" fontId="7" fillId="0" borderId="20" xfId="0" applyFont="1" applyBorder="1" applyAlignment="1">
      <alignment horizontal="left" vertical="center" wrapText="1"/>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2" fontId="7" fillId="0" borderId="21" xfId="1" applyNumberFormat="1" applyFont="1" applyFill="1" applyBorder="1" applyAlignment="1" applyProtection="1">
      <alignment horizontal="center" vertical="center" wrapText="1"/>
    </xf>
    <xf numFmtId="2" fontId="7" fillId="0" borderId="7" xfId="1" applyNumberFormat="1" applyFont="1" applyFill="1" applyBorder="1" applyAlignment="1" applyProtection="1">
      <alignment horizontal="center" vertical="center" wrapText="1"/>
    </xf>
    <xf numFmtId="2" fontId="7" fillId="0" borderId="22" xfId="1" applyNumberFormat="1" applyFont="1" applyFill="1" applyBorder="1" applyAlignment="1" applyProtection="1">
      <alignment horizontal="center" vertical="center" wrapText="1"/>
    </xf>
    <xf numFmtId="2" fontId="7" fillId="0" borderId="19" xfId="1" applyNumberFormat="1" applyFont="1" applyFill="1" applyBorder="1" applyAlignment="1" applyProtection="1">
      <alignment horizontal="center" vertical="center" wrapText="1"/>
    </xf>
    <xf numFmtId="2" fontId="7" fillId="0" borderId="5" xfId="1" applyNumberFormat="1" applyFont="1" applyFill="1" applyBorder="1" applyAlignment="1" applyProtection="1">
      <alignment horizontal="center" vertical="center" wrapText="1"/>
    </xf>
    <xf numFmtId="2" fontId="7" fillId="0" borderId="20" xfId="1" applyNumberFormat="1"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right" vertical="center" wrapText="1"/>
      <protection locked="0"/>
    </xf>
    <xf numFmtId="0" fontId="11" fillId="4" borderId="0" xfId="0" applyFont="1" applyFill="1" applyAlignment="1" applyProtection="1">
      <alignment horizontal="right" vertical="center" wrapText="1"/>
      <protection locked="0"/>
    </xf>
    <xf numFmtId="0" fontId="7" fillId="0" borderId="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 fillId="7" borderId="55" xfId="0" applyFont="1" applyFill="1" applyBorder="1" applyAlignment="1" applyProtection="1">
      <alignment horizontal="left" vertical="center" wrapText="1"/>
      <protection locked="0"/>
    </xf>
    <xf numFmtId="0" fontId="11" fillId="6" borderId="40" xfId="0" applyFont="1" applyFill="1" applyBorder="1" applyAlignment="1">
      <alignment horizontal="center" wrapText="1"/>
    </xf>
    <xf numFmtId="0" fontId="11" fillId="6" borderId="41" xfId="0" applyFont="1" applyFill="1" applyBorder="1" applyAlignment="1">
      <alignment horizontal="center" wrapText="1"/>
    </xf>
    <xf numFmtId="0" fontId="11" fillId="6" borderId="42" xfId="0" applyFont="1" applyFill="1" applyBorder="1" applyAlignment="1">
      <alignment horizontal="center" wrapText="1"/>
    </xf>
    <xf numFmtId="0" fontId="10" fillId="0" borderId="43"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2" fontId="7" fillId="2" borderId="44" xfId="1" applyNumberFormat="1" applyFont="1" applyFill="1" applyBorder="1" applyAlignment="1" applyProtection="1">
      <alignment horizontal="center" vertical="center" wrapText="1"/>
    </xf>
    <xf numFmtId="0" fontId="1" fillId="0" borderId="54"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7" fillId="0" borderId="21" xfId="1" applyFont="1" applyFill="1" applyBorder="1" applyAlignment="1" applyProtection="1">
      <alignment horizontal="left" vertical="center" wrapText="1"/>
    </xf>
    <xf numFmtId="0" fontId="7" fillId="0" borderId="7" xfId="1" applyFont="1" applyFill="1" applyBorder="1" applyAlignment="1" applyProtection="1">
      <alignment horizontal="left" vertical="center" wrapText="1"/>
    </xf>
    <xf numFmtId="0" fontId="7" fillId="0" borderId="22"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7" borderId="21" xfId="1" applyFont="1" applyFill="1" applyBorder="1" applyAlignment="1" applyProtection="1">
      <alignment horizontal="left" vertical="center" wrapText="1"/>
    </xf>
    <xf numFmtId="0" fontId="7" fillId="7" borderId="7" xfId="1" applyFont="1" applyFill="1" applyBorder="1" applyAlignment="1" applyProtection="1">
      <alignment horizontal="left" vertical="center" wrapText="1"/>
    </xf>
    <xf numFmtId="0" fontId="7" fillId="7" borderId="22" xfId="1" applyFont="1" applyFill="1" applyBorder="1" applyAlignment="1" applyProtection="1">
      <alignment horizontal="left" vertical="center" wrapText="1"/>
    </xf>
    <xf numFmtId="0" fontId="7" fillId="7" borderId="18" xfId="1" applyFont="1" applyFill="1" applyBorder="1" applyAlignment="1" applyProtection="1">
      <alignment horizontal="left" vertical="center" wrapText="1"/>
    </xf>
    <xf numFmtId="0" fontId="7" fillId="7" borderId="0" xfId="1" applyFont="1" applyFill="1" applyBorder="1" applyAlignment="1" applyProtection="1">
      <alignment horizontal="left" vertical="center" wrapText="1"/>
    </xf>
    <xf numFmtId="0" fontId="7" fillId="7" borderId="8" xfId="1" applyFont="1" applyFill="1" applyBorder="1" applyAlignment="1" applyProtection="1">
      <alignment horizontal="left" vertical="center" wrapText="1"/>
    </xf>
    <xf numFmtId="0" fontId="7" fillId="7" borderId="19" xfId="1" applyFont="1" applyFill="1" applyBorder="1" applyAlignment="1" applyProtection="1">
      <alignment horizontal="left" vertical="center" wrapText="1"/>
    </xf>
    <xf numFmtId="0" fontId="7" fillId="7" borderId="5" xfId="1" applyFont="1" applyFill="1" applyBorder="1" applyAlignment="1" applyProtection="1">
      <alignment horizontal="left" vertical="center" wrapText="1"/>
    </xf>
    <xf numFmtId="0" fontId="7" fillId="7" borderId="20" xfId="1" applyFont="1" applyFill="1" applyBorder="1" applyAlignment="1" applyProtection="1">
      <alignment horizontal="left" vertical="center" wrapText="1"/>
    </xf>
    <xf numFmtId="0" fontId="7" fillId="0" borderId="1" xfId="0" applyFont="1" applyBorder="1" applyAlignment="1">
      <alignment horizontal="center" vertical="center"/>
    </xf>
    <xf numFmtId="0" fontId="7" fillId="7" borderId="1" xfId="0" applyFont="1" applyFill="1" applyBorder="1" applyAlignment="1">
      <alignment horizontal="center" vertical="center"/>
    </xf>
    <xf numFmtId="0" fontId="1" fillId="7" borderId="14" xfId="0" applyFont="1" applyFill="1" applyBorder="1" applyAlignment="1" applyProtection="1">
      <alignment horizontal="center" vertical="center" wrapText="1"/>
      <protection locked="0"/>
    </xf>
    <xf numFmtId="2" fontId="7" fillId="0" borderId="1" xfId="0" applyNumberFormat="1" applyFont="1" applyBorder="1" applyAlignment="1">
      <alignment horizontal="center" vertical="center"/>
    </xf>
  </cellXfs>
  <cellStyles count="4">
    <cellStyle name="Hipervínculo" xfId="1" builtinId="8"/>
    <cellStyle name="Normal" xfId="0" builtinId="0"/>
    <cellStyle name="Normal 2" xfId="2" xr:uid="{00000000-0005-0000-0000-000002000000}"/>
    <cellStyle name="Porcentu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3</xdr:col>
      <xdr:colOff>1287866</xdr:colOff>
      <xdr:row>4</xdr:row>
      <xdr:rowOff>161925</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025"/>
          <a:ext cx="4300567" cy="723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vargas@ofinase.go.cr" TargetMode="External"/><Relationship Id="rId7" Type="http://schemas.openxmlformats.org/officeDocument/2006/relationships/drawing" Target="../drawings/drawing1.xml"/><Relationship Id="rId2" Type="http://schemas.openxmlformats.org/officeDocument/2006/relationships/hyperlink" Target="mailto:csolis@ofinase.go.cr" TargetMode="External"/><Relationship Id="rId1" Type="http://schemas.openxmlformats.org/officeDocument/2006/relationships/hyperlink" Target="mailto:afallas@ofinase.go.cr" TargetMode="External"/><Relationship Id="rId6" Type="http://schemas.openxmlformats.org/officeDocument/2006/relationships/printerSettings" Target="../printerSettings/printerSettings1.bin"/><Relationship Id="rId5" Type="http://schemas.openxmlformats.org/officeDocument/2006/relationships/hyperlink" Target="mailto:mleal@ofinase.go.cr" TargetMode="External"/><Relationship Id="rId4" Type="http://schemas.openxmlformats.org/officeDocument/2006/relationships/hyperlink" Target="mailto:mrobles@ofinase.go.c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C628-D2A1-422D-B80D-8F55935C1035}">
  <sheetPr codeName="Hoja2">
    <pageSetUpPr autoPageBreaks="0"/>
  </sheetPr>
  <dimension ref="B6:X40"/>
  <sheetViews>
    <sheetView showGridLines="0" showRowColHeaders="0" topLeftCell="A34" zoomScale="130" zoomScaleNormal="130" workbookViewId="0">
      <selection activeCell="E26" sqref="E26"/>
    </sheetView>
  </sheetViews>
  <sheetFormatPr defaultColWidth="11.42578125" defaultRowHeight="15"/>
  <cols>
    <col min="2" max="2" width="19.5703125" customWidth="1"/>
    <col min="3" max="3" width="26.140625" customWidth="1"/>
    <col min="4" max="4" width="24.28515625" customWidth="1"/>
    <col min="5" max="5" width="26.42578125" customWidth="1"/>
    <col min="6" max="6" width="27.7109375" customWidth="1"/>
  </cols>
  <sheetData>
    <row r="6" spans="2:24" ht="14.45" customHeight="1">
      <c r="B6" s="84" t="s">
        <v>0</v>
      </c>
      <c r="C6" s="84"/>
      <c r="D6" s="84"/>
      <c r="E6" s="84"/>
      <c r="F6" s="39"/>
      <c r="G6" s="39"/>
      <c r="H6" s="37"/>
      <c r="I6" s="37"/>
      <c r="J6" s="37"/>
      <c r="K6" s="37"/>
      <c r="L6" s="37"/>
      <c r="M6" s="37"/>
      <c r="N6" s="37"/>
      <c r="O6" s="37"/>
    </row>
    <row r="7" spans="2:24" ht="14.45" customHeight="1">
      <c r="B7" s="84"/>
      <c r="C7" s="84"/>
      <c r="D7" s="84"/>
      <c r="E7" s="84"/>
      <c r="F7" s="39"/>
      <c r="G7" s="39"/>
      <c r="H7" s="37"/>
      <c r="I7" s="37"/>
      <c r="J7" s="37"/>
      <c r="K7" s="37"/>
      <c r="L7" s="37"/>
      <c r="M7" s="37"/>
      <c r="N7" s="37"/>
      <c r="O7" s="37"/>
    </row>
    <row r="8" spans="2:24" ht="14.45" customHeight="1">
      <c r="B8" s="84"/>
      <c r="C8" s="84"/>
      <c r="D8" s="84"/>
      <c r="E8" s="84"/>
      <c r="F8" s="39"/>
      <c r="G8" s="39"/>
      <c r="H8" s="37"/>
      <c r="I8" s="37"/>
      <c r="J8" s="37"/>
      <c r="K8" s="37"/>
      <c r="L8" s="37"/>
      <c r="M8" s="37"/>
      <c r="N8" s="37"/>
      <c r="O8" s="37"/>
    </row>
    <row r="9" spans="2:24" ht="284.45" customHeight="1">
      <c r="B9" s="85" t="s">
        <v>1</v>
      </c>
      <c r="C9" s="86"/>
      <c r="D9" s="86"/>
      <c r="E9" s="87"/>
      <c r="F9" s="3"/>
      <c r="G9" s="3"/>
      <c r="H9" s="3"/>
      <c r="I9" s="3"/>
      <c r="J9" s="3"/>
      <c r="K9" s="3"/>
      <c r="L9" s="3"/>
      <c r="M9" s="3"/>
      <c r="N9" s="3"/>
      <c r="O9" s="3"/>
      <c r="P9" s="3"/>
      <c r="Q9" s="3"/>
      <c r="R9" s="3"/>
      <c r="S9" s="3"/>
      <c r="T9" s="3"/>
      <c r="U9" s="3"/>
      <c r="V9" s="3"/>
      <c r="W9" s="3"/>
      <c r="X9" s="3"/>
    </row>
    <row r="10" spans="2:24" ht="180" customHeight="1">
      <c r="B10" s="88" t="s">
        <v>2</v>
      </c>
      <c r="C10" s="86"/>
      <c r="D10" s="86"/>
      <c r="E10" s="87"/>
    </row>
    <row r="13" spans="2:24" ht="15.75" thickBot="1">
      <c r="B13" s="38" t="s">
        <v>3</v>
      </c>
    </row>
    <row r="14" spans="2:24" ht="16.5" thickTop="1" thickBot="1">
      <c r="B14" s="4" t="s">
        <v>4</v>
      </c>
      <c r="C14" s="5" t="s">
        <v>5</v>
      </c>
      <c r="D14" s="5" t="s">
        <v>6</v>
      </c>
      <c r="E14" s="6" t="s">
        <v>7</v>
      </c>
    </row>
    <row r="15" spans="2:24" ht="15.75" thickBot="1">
      <c r="B15" s="89" t="s">
        <v>8</v>
      </c>
      <c r="C15" s="90"/>
      <c r="D15" s="90"/>
      <c r="E15" s="91"/>
    </row>
    <row r="16" spans="2:24" ht="26.25" thickBot="1">
      <c r="B16" s="7" t="s">
        <v>9</v>
      </c>
      <c r="C16" s="8" t="s">
        <v>10</v>
      </c>
      <c r="D16" s="72" t="s">
        <v>11</v>
      </c>
      <c r="E16" s="9" t="s">
        <v>12</v>
      </c>
    </row>
    <row r="17" spans="2:6" ht="21.6" customHeight="1" thickBot="1">
      <c r="B17" s="89" t="s">
        <v>13</v>
      </c>
      <c r="C17" s="90"/>
      <c r="D17" s="90"/>
      <c r="E17" s="91"/>
    </row>
    <row r="18" spans="2:6" ht="15.75" thickBot="1">
      <c r="B18" s="7" t="s">
        <v>14</v>
      </c>
      <c r="C18" s="8" t="s">
        <v>15</v>
      </c>
      <c r="D18" s="72" t="s">
        <v>16</v>
      </c>
      <c r="E18" s="9" t="s">
        <v>17</v>
      </c>
    </row>
    <row r="19" spans="2:6" ht="15.6" customHeight="1" thickBot="1">
      <c r="B19" s="89" t="s">
        <v>18</v>
      </c>
      <c r="C19" s="90"/>
      <c r="D19" s="90"/>
      <c r="E19" s="91"/>
    </row>
    <row r="20" spans="2:6" ht="15.75" thickBot="1">
      <c r="B20" s="10" t="s">
        <v>19</v>
      </c>
      <c r="C20" s="11" t="s">
        <v>20</v>
      </c>
      <c r="D20" s="73" t="s">
        <v>21</v>
      </c>
      <c r="E20" s="12" t="s">
        <v>22</v>
      </c>
    </row>
    <row r="21" spans="2:6" ht="15.75" thickBot="1">
      <c r="B21" s="10" t="s">
        <v>23</v>
      </c>
      <c r="C21" s="11" t="s">
        <v>20</v>
      </c>
      <c r="D21" s="73" t="s">
        <v>24</v>
      </c>
      <c r="E21" s="12"/>
    </row>
    <row r="22" spans="2:6" ht="15.75" thickBot="1">
      <c r="B22" s="10" t="s">
        <v>25</v>
      </c>
      <c r="C22" s="11" t="s">
        <v>26</v>
      </c>
      <c r="D22" s="73" t="s">
        <v>27</v>
      </c>
      <c r="E22" s="12" t="s">
        <v>28</v>
      </c>
    </row>
    <row r="23" spans="2:6" ht="15.75" thickBot="1">
      <c r="B23" s="10"/>
      <c r="C23" s="11"/>
      <c r="D23" s="11"/>
      <c r="E23" s="12"/>
    </row>
    <row r="24" spans="2:6" ht="15.75" thickBot="1">
      <c r="B24" s="10"/>
      <c r="C24" s="11"/>
      <c r="D24" s="11"/>
      <c r="E24" s="12"/>
    </row>
    <row r="25" spans="2:6" ht="15.75" thickBot="1">
      <c r="B25" s="10"/>
      <c r="C25" s="11"/>
      <c r="D25" s="11"/>
      <c r="E25" s="12"/>
    </row>
    <row r="26" spans="2:6" ht="15.75" thickBot="1">
      <c r="B26" s="10"/>
      <c r="C26" s="11"/>
      <c r="D26" s="11"/>
      <c r="E26" s="12"/>
    </row>
    <row r="27" spans="2:6" ht="15.75" thickBot="1">
      <c r="B27" s="13"/>
      <c r="C27" s="14"/>
      <c r="D27" s="14"/>
      <c r="E27" s="15"/>
    </row>
    <row r="28" spans="2:6" ht="15.75" thickTop="1"/>
    <row r="29" spans="2:6" ht="259.89999999999998" customHeight="1">
      <c r="B29" s="88" t="s">
        <v>29</v>
      </c>
      <c r="C29" s="86"/>
      <c r="D29" s="86"/>
      <c r="E29" s="87"/>
      <c r="F29" s="3"/>
    </row>
    <row r="30" spans="2:6" ht="45">
      <c r="B30" s="66" t="s">
        <v>30</v>
      </c>
      <c r="C30" s="67"/>
      <c r="D30" s="67"/>
      <c r="E30" s="67"/>
    </row>
    <row r="31" spans="2:6" ht="14.45" customHeight="1">
      <c r="B31" s="102" t="s">
        <v>31</v>
      </c>
      <c r="C31" s="103"/>
      <c r="D31" s="103"/>
      <c r="E31" s="104"/>
    </row>
    <row r="32" spans="2:6">
      <c r="B32" s="105"/>
      <c r="C32" s="106"/>
      <c r="D32" s="106"/>
      <c r="E32" s="107"/>
    </row>
    <row r="33" spans="2:6">
      <c r="B33" s="105"/>
      <c r="C33" s="106"/>
      <c r="D33" s="106"/>
      <c r="E33" s="107"/>
    </row>
    <row r="34" spans="2:6" ht="33" customHeight="1">
      <c r="B34" s="108"/>
      <c r="C34" s="109"/>
      <c r="D34" s="109"/>
      <c r="E34" s="110"/>
    </row>
    <row r="35" spans="2:6" ht="45" customHeight="1">
      <c r="B35" s="101" t="s">
        <v>32</v>
      </c>
      <c r="C35" s="101"/>
      <c r="D35" s="101"/>
      <c r="E35" s="101"/>
    </row>
    <row r="36" spans="2:6" ht="60" customHeight="1">
      <c r="B36" s="88" t="s">
        <v>33</v>
      </c>
      <c r="C36" s="86"/>
      <c r="D36" s="86"/>
      <c r="E36" s="87"/>
      <c r="F36" s="3"/>
    </row>
    <row r="38" spans="2:6" ht="24.95" customHeight="1">
      <c r="B38" s="92" t="s">
        <v>34</v>
      </c>
      <c r="C38" s="93"/>
      <c r="D38" s="93"/>
      <c r="E38" s="94"/>
    </row>
    <row r="39" spans="2:6" ht="24.95" customHeight="1">
      <c r="B39" s="95"/>
      <c r="C39" s="96"/>
      <c r="D39" s="96"/>
      <c r="E39" s="97"/>
    </row>
    <row r="40" spans="2:6" ht="24.95" customHeight="1">
      <c r="B40" s="98"/>
      <c r="C40" s="99"/>
      <c r="D40" s="99"/>
      <c r="E40" s="100"/>
    </row>
  </sheetData>
  <mergeCells count="11">
    <mergeCell ref="B38:E40"/>
    <mergeCell ref="B35:E35"/>
    <mergeCell ref="B19:E19"/>
    <mergeCell ref="B29:E29"/>
    <mergeCell ref="B31:E34"/>
    <mergeCell ref="B36:E36"/>
    <mergeCell ref="B6:E8"/>
    <mergeCell ref="B9:E9"/>
    <mergeCell ref="B10:E10"/>
    <mergeCell ref="B17:E17"/>
    <mergeCell ref="B15:E15"/>
  </mergeCells>
  <phoneticPr fontId="34" type="noConversion"/>
  <hyperlinks>
    <hyperlink ref="D16" r:id="rId1" xr:uid="{4EFC6C10-D256-4A51-8F69-D8220FE1B0EA}"/>
    <hyperlink ref="D18" r:id="rId2" xr:uid="{152963A1-E3DD-4518-98C7-B7B59395A4A5}"/>
    <hyperlink ref="D20" r:id="rId3" xr:uid="{24DEE89D-8F5C-4512-95B8-3C98FC1778FC}"/>
    <hyperlink ref="D21" r:id="rId4" xr:uid="{D55C6EEA-D288-4365-B7F6-1F298B8E351E}"/>
    <hyperlink ref="D22" r:id="rId5" xr:uid="{E932CE86-ACD9-4C97-9C3F-8598A7494F59}"/>
  </hyperlinks>
  <pageMargins left="0.7" right="0.7" top="0.75" bottom="0.75" header="0.3" footer="0.3"/>
  <pageSetup scale="93" orientation="portrait" r:id="rId6"/>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25"/>
  <sheetViews>
    <sheetView showGridLines="0" tabSelected="1" topLeftCell="B8" zoomScale="90" zoomScaleNormal="90" workbookViewId="0">
      <selection activeCell="K13" sqref="K13:K14"/>
    </sheetView>
  </sheetViews>
  <sheetFormatPr defaultColWidth="11.42578125" defaultRowHeight="15"/>
  <cols>
    <col min="1" max="1" width="4.7109375" style="16" customWidth="1"/>
    <col min="2" max="2" width="20.28515625" style="16" customWidth="1"/>
    <col min="3" max="3" width="15.5703125" style="16" customWidth="1"/>
    <col min="4" max="4" width="15" style="16" customWidth="1"/>
    <col min="5" max="5" width="7" style="16" hidden="1" customWidth="1"/>
    <col min="6" max="6" width="16.5703125" style="16" customWidth="1"/>
    <col min="7" max="7" width="12.28515625" style="26" customWidth="1"/>
    <col min="8" max="8" width="47.7109375" style="53" customWidth="1"/>
    <col min="9" max="9" width="8.140625" style="75" customWidth="1"/>
    <col min="10" max="10" width="12.140625" style="16" customWidth="1"/>
    <col min="11" max="11" width="61.42578125" style="16" customWidth="1"/>
    <col min="12" max="15" width="22.7109375" style="47" hidden="1" customWidth="1"/>
    <col min="16" max="16" width="43.28515625" style="16" customWidth="1"/>
    <col min="17" max="17" width="11.42578125" style="16" customWidth="1"/>
    <col min="18" max="16384" width="11.42578125" style="16"/>
  </cols>
  <sheetData>
    <row r="1" spans="1:15" hidden="1">
      <c r="A1" s="16" t="s">
        <v>35</v>
      </c>
    </row>
    <row r="2" spans="1:15" hidden="1">
      <c r="A2" s="16" t="s">
        <v>36</v>
      </c>
    </row>
    <row r="3" spans="1:15" ht="17.25">
      <c r="B3" s="116" t="s">
        <v>37</v>
      </c>
      <c r="C3" s="116"/>
      <c r="D3" s="116"/>
      <c r="E3" s="116"/>
      <c r="F3" s="116"/>
      <c r="G3" s="116"/>
      <c r="H3" s="116"/>
      <c r="I3" s="116"/>
      <c r="J3" s="116"/>
      <c r="K3" s="116"/>
    </row>
    <row r="4" spans="1:15" ht="17.25">
      <c r="A4" s="116" t="s">
        <v>38</v>
      </c>
      <c r="B4" s="116"/>
      <c r="C4" s="116"/>
      <c r="D4" s="116"/>
      <c r="E4" s="116"/>
      <c r="F4" s="116"/>
      <c r="G4" s="116"/>
      <c r="H4" s="116"/>
      <c r="I4" s="116"/>
      <c r="J4" s="116"/>
      <c r="K4" s="116"/>
    </row>
    <row r="5" spans="1:15" ht="17.25">
      <c r="A5" s="17"/>
      <c r="B5" s="143" t="s">
        <v>39</v>
      </c>
      <c r="C5" s="143"/>
      <c r="D5" s="143"/>
      <c r="E5" s="143"/>
      <c r="F5" s="143"/>
      <c r="G5" s="143"/>
      <c r="H5" s="143"/>
      <c r="I5" s="143"/>
      <c r="J5" s="143"/>
      <c r="K5" s="143"/>
    </row>
    <row r="6" spans="1:15">
      <c r="B6" s="18"/>
      <c r="C6" s="18"/>
    </row>
    <row r="7" spans="1:15">
      <c r="B7" s="141" t="s">
        <v>40</v>
      </c>
      <c r="C7" s="141"/>
      <c r="D7" s="201" t="s">
        <v>41</v>
      </c>
      <c r="E7" s="201"/>
      <c r="F7" s="201"/>
      <c r="G7" s="201"/>
      <c r="H7" s="64" t="s">
        <v>42</v>
      </c>
      <c r="I7" s="113" t="s">
        <v>14</v>
      </c>
      <c r="J7" s="113"/>
      <c r="K7" s="113"/>
    </row>
    <row r="8" spans="1:15">
      <c r="B8" s="141" t="s">
        <v>43</v>
      </c>
      <c r="C8" s="141"/>
      <c r="D8" s="202">
        <v>2024</v>
      </c>
      <c r="E8" s="202"/>
      <c r="F8" s="202"/>
      <c r="G8" s="202"/>
      <c r="H8" s="54"/>
      <c r="I8" s="76"/>
    </row>
    <row r="9" spans="1:15">
      <c r="B9" s="19"/>
      <c r="C9" s="1" t="s">
        <v>44</v>
      </c>
      <c r="D9" s="142" t="s">
        <v>45</v>
      </c>
      <c r="E9" s="142"/>
      <c r="F9" s="142"/>
      <c r="G9" s="142"/>
      <c r="H9" s="64" t="s">
        <v>46</v>
      </c>
      <c r="I9" s="113"/>
      <c r="J9" s="113"/>
      <c r="K9" s="113"/>
    </row>
    <row r="10" spans="1:15" ht="19.5" customHeight="1" thickBot="1">
      <c r="B10" s="20"/>
      <c r="C10" s="20"/>
      <c r="D10" s="21"/>
      <c r="E10" s="21"/>
      <c r="F10" s="21"/>
      <c r="G10" s="65"/>
    </row>
    <row r="11" spans="1:15" ht="21" customHeight="1" thickBot="1">
      <c r="A11" s="176"/>
      <c r="B11" s="133" t="s">
        <v>47</v>
      </c>
      <c r="C11" s="134"/>
      <c r="D11" s="135"/>
      <c r="E11" s="121" t="s">
        <v>48</v>
      </c>
      <c r="F11" s="121" t="s">
        <v>49</v>
      </c>
      <c r="G11" s="121" t="s">
        <v>50</v>
      </c>
      <c r="H11" s="121" t="s">
        <v>51</v>
      </c>
      <c r="I11" s="121" t="s">
        <v>52</v>
      </c>
      <c r="J11" s="121" t="s">
        <v>53</v>
      </c>
      <c r="K11" s="69" t="s">
        <v>54</v>
      </c>
      <c r="L11" s="230" t="s">
        <v>55</v>
      </c>
      <c r="M11" s="231"/>
      <c r="N11" s="231"/>
      <c r="O11" s="232"/>
    </row>
    <row r="12" spans="1:15" ht="48.75" customHeight="1" thickBot="1">
      <c r="A12" s="177"/>
      <c r="B12" s="136"/>
      <c r="C12" s="137"/>
      <c r="D12" s="138"/>
      <c r="E12" s="122"/>
      <c r="F12" s="122"/>
      <c r="G12" s="122"/>
      <c r="H12" s="122"/>
      <c r="I12" s="122"/>
      <c r="J12" s="122"/>
      <c r="K12" s="70" t="s">
        <v>56</v>
      </c>
      <c r="L12" s="234" t="s">
        <v>57</v>
      </c>
      <c r="M12" s="231"/>
      <c r="N12" s="45" t="s">
        <v>58</v>
      </c>
      <c r="O12" s="46" t="s">
        <v>59</v>
      </c>
    </row>
    <row r="13" spans="1:15" ht="34.5" customHeight="1">
      <c r="A13" s="114">
        <v>1</v>
      </c>
      <c r="B13" s="222" t="s">
        <v>60</v>
      </c>
      <c r="C13" s="223"/>
      <c r="D13" s="224"/>
      <c r="E13" s="178">
        <v>4</v>
      </c>
      <c r="F13" s="189" t="s">
        <v>35</v>
      </c>
      <c r="G13" s="189">
        <f>IF(F13="NO",0,E13)</f>
        <v>4</v>
      </c>
      <c r="H13" s="63" t="s">
        <v>61</v>
      </c>
      <c r="I13" s="74" t="s">
        <v>62</v>
      </c>
      <c r="J13" s="68">
        <v>0.5</v>
      </c>
      <c r="K13" s="209" t="s">
        <v>63</v>
      </c>
      <c r="L13" s="240"/>
      <c r="M13" s="241"/>
      <c r="N13" s="238"/>
      <c r="O13" s="233">
        <f>N13*G13</f>
        <v>0</v>
      </c>
    </row>
    <row r="14" spans="1:15" ht="107.25" customHeight="1">
      <c r="A14" s="115"/>
      <c r="B14" s="225"/>
      <c r="C14" s="226"/>
      <c r="D14" s="227"/>
      <c r="E14" s="132"/>
      <c r="F14" s="126"/>
      <c r="G14" s="126"/>
      <c r="H14" s="55" t="s">
        <v>64</v>
      </c>
      <c r="J14" s="35">
        <v>1</v>
      </c>
      <c r="K14" s="208"/>
      <c r="L14" s="242"/>
      <c r="M14" s="243"/>
      <c r="N14" s="239"/>
      <c r="O14" s="229"/>
    </row>
    <row r="15" spans="1:15" ht="31.5" customHeight="1">
      <c r="A15" s="183">
        <v>2</v>
      </c>
      <c r="B15" s="139" t="s">
        <v>65</v>
      </c>
      <c r="C15" s="139"/>
      <c r="D15" s="139"/>
      <c r="E15" s="146">
        <v>8</v>
      </c>
      <c r="F15" s="123" t="s">
        <v>35</v>
      </c>
      <c r="G15" s="123">
        <f>IF(F15="NO",0,E15)</f>
        <v>8</v>
      </c>
      <c r="H15" s="56" t="s">
        <v>66</v>
      </c>
      <c r="I15" s="28"/>
      <c r="J15" s="33">
        <v>0</v>
      </c>
      <c r="K15" s="203" t="s">
        <v>67</v>
      </c>
      <c r="L15" s="195"/>
      <c r="M15" s="196"/>
      <c r="N15" s="239"/>
      <c r="O15" s="229">
        <f>N15*G15</f>
        <v>0</v>
      </c>
    </row>
    <row r="16" spans="1:15" ht="33.75" customHeight="1">
      <c r="A16" s="183"/>
      <c r="B16" s="139"/>
      <c r="C16" s="139"/>
      <c r="D16" s="139"/>
      <c r="E16" s="146"/>
      <c r="F16" s="123"/>
      <c r="G16" s="123"/>
      <c r="H16" s="57" t="s">
        <v>68</v>
      </c>
      <c r="I16" s="27"/>
      <c r="J16" s="34">
        <v>0.7</v>
      </c>
      <c r="K16" s="204"/>
      <c r="L16" s="195"/>
      <c r="M16" s="196"/>
      <c r="N16" s="239"/>
      <c r="O16" s="229"/>
    </row>
    <row r="17" spans="1:15" ht="48.75" customHeight="1">
      <c r="A17" s="183"/>
      <c r="B17" s="139"/>
      <c r="C17" s="139"/>
      <c r="D17" s="139"/>
      <c r="E17" s="146"/>
      <c r="F17" s="123"/>
      <c r="G17" s="123"/>
      <c r="H17" s="56" t="s">
        <v>69</v>
      </c>
      <c r="I17" s="28" t="s">
        <v>62</v>
      </c>
      <c r="J17" s="33">
        <v>1</v>
      </c>
      <c r="K17" s="205"/>
      <c r="L17" s="195"/>
      <c r="M17" s="196"/>
      <c r="N17" s="239"/>
      <c r="O17" s="229"/>
    </row>
    <row r="18" spans="1:15" ht="22.5" customHeight="1">
      <c r="A18" s="179">
        <v>3</v>
      </c>
      <c r="B18" s="140" t="s">
        <v>70</v>
      </c>
      <c r="C18" s="140"/>
      <c r="D18" s="140"/>
      <c r="E18" s="169">
        <v>10</v>
      </c>
      <c r="F18" s="117" t="s">
        <v>36</v>
      </c>
      <c r="G18" s="124">
        <f>IF(F18="NO",0,E18)</f>
        <v>0</v>
      </c>
      <c r="H18" s="55" t="s">
        <v>71</v>
      </c>
      <c r="I18" s="36"/>
      <c r="J18" s="35">
        <v>0</v>
      </c>
      <c r="K18" s="206" t="s">
        <v>72</v>
      </c>
      <c r="L18" s="195"/>
      <c r="M18" s="196"/>
      <c r="N18" s="191"/>
      <c r="O18" s="229">
        <f>N18*G18</f>
        <v>0</v>
      </c>
    </row>
    <row r="19" spans="1:15" ht="23.25" customHeight="1">
      <c r="A19" s="179"/>
      <c r="B19" s="140"/>
      <c r="C19" s="140"/>
      <c r="D19" s="140"/>
      <c r="E19" s="169"/>
      <c r="F19" s="117"/>
      <c r="G19" s="125"/>
      <c r="H19" s="55" t="s">
        <v>73</v>
      </c>
      <c r="I19" s="36"/>
      <c r="J19" s="35">
        <v>0.3</v>
      </c>
      <c r="K19" s="207"/>
      <c r="L19" s="195"/>
      <c r="M19" s="196"/>
      <c r="N19" s="191"/>
      <c r="O19" s="229"/>
    </row>
    <row r="20" spans="1:15" ht="21.75" customHeight="1">
      <c r="A20" s="179"/>
      <c r="B20" s="140"/>
      <c r="C20" s="140"/>
      <c r="D20" s="140"/>
      <c r="E20" s="169"/>
      <c r="F20" s="117"/>
      <c r="G20" s="125"/>
      <c r="H20" s="55" t="s">
        <v>74</v>
      </c>
      <c r="I20" s="36"/>
      <c r="J20" s="35">
        <v>0.7</v>
      </c>
      <c r="K20" s="207"/>
      <c r="L20" s="195"/>
      <c r="M20" s="196"/>
      <c r="N20" s="191"/>
      <c r="O20" s="229"/>
    </row>
    <row r="21" spans="1:15" ht="23.25" customHeight="1">
      <c r="A21" s="179"/>
      <c r="B21" s="140"/>
      <c r="C21" s="140"/>
      <c r="D21" s="140"/>
      <c r="E21" s="169"/>
      <c r="F21" s="117"/>
      <c r="G21" s="126"/>
      <c r="H21" s="55" t="s">
        <v>75</v>
      </c>
      <c r="I21" s="36"/>
      <c r="J21" s="35">
        <v>1</v>
      </c>
      <c r="K21" s="208"/>
      <c r="L21" s="195"/>
      <c r="M21" s="196"/>
      <c r="N21" s="191"/>
      <c r="O21" s="229"/>
    </row>
    <row r="22" spans="1:15" ht="45.75" customHeight="1">
      <c r="A22" s="180">
        <v>4</v>
      </c>
      <c r="B22" s="148" t="s">
        <v>76</v>
      </c>
      <c r="C22" s="149"/>
      <c r="D22" s="150"/>
      <c r="E22" s="160">
        <v>6</v>
      </c>
      <c r="F22" s="160" t="s">
        <v>35</v>
      </c>
      <c r="G22" s="235">
        <f>IF(F22="NO",0,E22)</f>
        <v>6</v>
      </c>
      <c r="H22" s="58" t="s">
        <v>77</v>
      </c>
      <c r="I22" s="27"/>
      <c r="J22" s="34">
        <v>0</v>
      </c>
      <c r="K22" s="203" t="s">
        <v>78</v>
      </c>
      <c r="L22" s="195"/>
      <c r="M22" s="196"/>
      <c r="N22" s="191"/>
      <c r="O22" s="229">
        <f>N22*G22</f>
        <v>0</v>
      </c>
    </row>
    <row r="23" spans="1:15" ht="44.25" customHeight="1">
      <c r="A23" s="181"/>
      <c r="B23" s="151"/>
      <c r="C23" s="152"/>
      <c r="D23" s="153"/>
      <c r="E23" s="161"/>
      <c r="F23" s="161"/>
      <c r="G23" s="236"/>
      <c r="H23" s="51" t="s">
        <v>79</v>
      </c>
      <c r="I23" s="28"/>
      <c r="J23" s="33">
        <v>0.33</v>
      </c>
      <c r="K23" s="204"/>
      <c r="L23" s="195"/>
      <c r="M23" s="196"/>
      <c r="N23" s="191"/>
      <c r="O23" s="229"/>
    </row>
    <row r="24" spans="1:15" ht="55.5" customHeight="1">
      <c r="A24" s="181"/>
      <c r="B24" s="151"/>
      <c r="C24" s="152"/>
      <c r="D24" s="153"/>
      <c r="E24" s="161"/>
      <c r="F24" s="161"/>
      <c r="G24" s="236"/>
      <c r="H24" s="51" t="s">
        <v>80</v>
      </c>
      <c r="I24" s="28"/>
      <c r="J24" s="33">
        <v>0.66</v>
      </c>
      <c r="K24" s="204"/>
      <c r="L24" s="195"/>
      <c r="M24" s="196"/>
      <c r="N24" s="191"/>
      <c r="O24" s="229"/>
    </row>
    <row r="25" spans="1:15" ht="54" customHeight="1">
      <c r="A25" s="182"/>
      <c r="B25" s="154"/>
      <c r="C25" s="155"/>
      <c r="D25" s="156"/>
      <c r="E25" s="162"/>
      <c r="F25" s="162"/>
      <c r="G25" s="237"/>
      <c r="H25" s="51" t="s">
        <v>81</v>
      </c>
      <c r="I25" s="29" t="s">
        <v>62</v>
      </c>
      <c r="J25" s="33">
        <v>1</v>
      </c>
      <c r="K25" s="205"/>
      <c r="L25" s="195"/>
      <c r="M25" s="196"/>
      <c r="N25" s="191"/>
      <c r="O25" s="229"/>
    </row>
    <row r="26" spans="1:15" ht="28.5" customHeight="1">
      <c r="A26" s="144">
        <v>5</v>
      </c>
      <c r="B26" s="160" t="s">
        <v>82</v>
      </c>
      <c r="C26" s="160" t="s">
        <v>83</v>
      </c>
      <c r="D26" s="130" t="s">
        <v>84</v>
      </c>
      <c r="E26" s="157">
        <v>3.5</v>
      </c>
      <c r="F26" s="118" t="s">
        <v>35</v>
      </c>
      <c r="G26" s="127">
        <f>IF(F26="NO",0,E26)</f>
        <v>3.5</v>
      </c>
      <c r="H26" s="55" t="s">
        <v>85</v>
      </c>
      <c r="I26" s="36"/>
      <c r="J26" s="35">
        <v>0</v>
      </c>
      <c r="L26" s="195"/>
      <c r="M26" s="196"/>
      <c r="N26" s="191"/>
      <c r="O26" s="229">
        <f>N26*G26</f>
        <v>0</v>
      </c>
    </row>
    <row r="27" spans="1:15" ht="36" customHeight="1">
      <c r="A27" s="145"/>
      <c r="B27" s="161"/>
      <c r="C27" s="161"/>
      <c r="D27" s="131"/>
      <c r="E27" s="158"/>
      <c r="F27" s="119"/>
      <c r="G27" s="128"/>
      <c r="H27" s="59" t="s">
        <v>86</v>
      </c>
      <c r="I27" s="36"/>
      <c r="J27" s="35">
        <v>0.4</v>
      </c>
      <c r="L27" s="195"/>
      <c r="M27" s="196"/>
      <c r="N27" s="191"/>
      <c r="O27" s="229"/>
    </row>
    <row r="28" spans="1:15" ht="27.75" customHeight="1">
      <c r="A28" s="145"/>
      <c r="B28" s="161"/>
      <c r="C28" s="161"/>
      <c r="D28" s="131"/>
      <c r="E28" s="158"/>
      <c r="F28" s="119"/>
      <c r="G28" s="128"/>
      <c r="H28" s="59" t="s">
        <v>87</v>
      </c>
      <c r="I28" s="36"/>
      <c r="J28" s="35">
        <v>0.9</v>
      </c>
      <c r="L28" s="195"/>
      <c r="M28" s="196"/>
      <c r="N28" s="191"/>
      <c r="O28" s="229"/>
    </row>
    <row r="29" spans="1:15" ht="118.5" customHeight="1">
      <c r="A29" s="145"/>
      <c r="B29" s="161"/>
      <c r="C29" s="161"/>
      <c r="D29" s="132"/>
      <c r="E29" s="159"/>
      <c r="F29" s="120"/>
      <c r="G29" s="129"/>
      <c r="H29" s="59" t="s">
        <v>88</v>
      </c>
      <c r="I29" s="36" t="s">
        <v>62</v>
      </c>
      <c r="J29" s="35">
        <v>1</v>
      </c>
      <c r="K29" s="78" t="s">
        <v>89</v>
      </c>
      <c r="L29" s="195"/>
      <c r="M29" s="196"/>
      <c r="N29" s="191"/>
      <c r="O29" s="229"/>
    </row>
    <row r="30" spans="1:15" ht="34.5" customHeight="1">
      <c r="A30" s="145"/>
      <c r="B30" s="161"/>
      <c r="C30" s="161"/>
      <c r="D30" s="146" t="s">
        <v>90</v>
      </c>
      <c r="E30" s="170">
        <v>3.5</v>
      </c>
      <c r="F30" s="199" t="s">
        <v>35</v>
      </c>
      <c r="G30" s="186">
        <f>IF(F30="NO",0,E30)</f>
        <v>3.5</v>
      </c>
      <c r="H30" s="52" t="s">
        <v>91</v>
      </c>
      <c r="I30" s="29"/>
      <c r="J30" s="33">
        <v>0</v>
      </c>
      <c r="K30" s="213" t="s">
        <v>92</v>
      </c>
      <c r="L30" s="195"/>
      <c r="M30" s="196"/>
      <c r="N30" s="191"/>
      <c r="O30" s="229">
        <f>N30*G30</f>
        <v>0</v>
      </c>
    </row>
    <row r="31" spans="1:15" ht="29.25" customHeight="1">
      <c r="A31" s="145"/>
      <c r="B31" s="161"/>
      <c r="C31" s="161"/>
      <c r="D31" s="146"/>
      <c r="E31" s="171"/>
      <c r="F31" s="199"/>
      <c r="G31" s="187"/>
      <c r="H31" s="60" t="s">
        <v>93</v>
      </c>
      <c r="I31" s="29"/>
      <c r="J31" s="33">
        <v>0.4</v>
      </c>
      <c r="K31" s="214"/>
      <c r="L31" s="195"/>
      <c r="M31" s="196"/>
      <c r="N31" s="191"/>
      <c r="O31" s="229"/>
    </row>
    <row r="32" spans="1:15" ht="30" customHeight="1">
      <c r="A32" s="145"/>
      <c r="B32" s="161"/>
      <c r="C32" s="161"/>
      <c r="D32" s="146"/>
      <c r="E32" s="171"/>
      <c r="F32" s="199"/>
      <c r="G32" s="187"/>
      <c r="H32" s="60" t="s">
        <v>87</v>
      </c>
      <c r="I32" s="29"/>
      <c r="J32" s="33">
        <v>0.9</v>
      </c>
      <c r="K32" s="214"/>
      <c r="L32" s="195"/>
      <c r="M32" s="196"/>
      <c r="N32" s="191"/>
      <c r="O32" s="229"/>
    </row>
    <row r="33" spans="1:15" ht="66.75" customHeight="1">
      <c r="A33" s="145"/>
      <c r="B33" s="161"/>
      <c r="C33" s="161"/>
      <c r="D33" s="146"/>
      <c r="E33" s="172"/>
      <c r="F33" s="199"/>
      <c r="G33" s="188"/>
      <c r="H33" s="60" t="s">
        <v>94</v>
      </c>
      <c r="I33" s="29" t="s">
        <v>62</v>
      </c>
      <c r="J33" s="33">
        <v>1</v>
      </c>
      <c r="K33" s="215"/>
      <c r="L33" s="195"/>
      <c r="M33" s="196"/>
      <c r="N33" s="191"/>
      <c r="O33" s="229"/>
    </row>
    <row r="34" spans="1:15" ht="35.25" customHeight="1">
      <c r="A34" s="145"/>
      <c r="B34" s="161"/>
      <c r="C34" s="161"/>
      <c r="D34" s="130" t="s">
        <v>95</v>
      </c>
      <c r="E34" s="157">
        <v>3.5</v>
      </c>
      <c r="F34" s="118" t="s">
        <v>35</v>
      </c>
      <c r="G34" s="127">
        <v>3.5</v>
      </c>
      <c r="H34" s="55" t="s">
        <v>85</v>
      </c>
      <c r="I34" s="36"/>
      <c r="J34" s="35">
        <v>0</v>
      </c>
      <c r="K34" s="216" t="s">
        <v>96</v>
      </c>
      <c r="L34" s="195"/>
      <c r="M34" s="196"/>
      <c r="N34" s="191"/>
      <c r="O34" s="229">
        <f>N34*G34</f>
        <v>0</v>
      </c>
    </row>
    <row r="35" spans="1:15" ht="35.25" customHeight="1">
      <c r="A35" s="145"/>
      <c r="B35" s="161"/>
      <c r="C35" s="161"/>
      <c r="D35" s="131"/>
      <c r="E35" s="158"/>
      <c r="F35" s="119"/>
      <c r="G35" s="128"/>
      <c r="H35" s="59" t="s">
        <v>86</v>
      </c>
      <c r="I35" s="36"/>
      <c r="J35" s="35">
        <v>0.4</v>
      </c>
      <c r="K35" s="217"/>
      <c r="L35" s="195"/>
      <c r="M35" s="196"/>
      <c r="N35" s="191"/>
      <c r="O35" s="229"/>
    </row>
    <row r="36" spans="1:15" ht="33.75" customHeight="1">
      <c r="A36" s="145"/>
      <c r="B36" s="161"/>
      <c r="C36" s="161"/>
      <c r="D36" s="131"/>
      <c r="E36" s="158"/>
      <c r="F36" s="119"/>
      <c r="G36" s="128"/>
      <c r="H36" s="59" t="s">
        <v>87</v>
      </c>
      <c r="I36" s="36"/>
      <c r="J36" s="35">
        <v>0.9</v>
      </c>
      <c r="K36" s="217"/>
      <c r="L36" s="195"/>
      <c r="M36" s="196"/>
      <c r="N36" s="191"/>
      <c r="O36" s="229"/>
    </row>
    <row r="37" spans="1:15" ht="68.25" customHeight="1">
      <c r="A37" s="145"/>
      <c r="B37" s="161"/>
      <c r="C37" s="161"/>
      <c r="D37" s="132"/>
      <c r="E37" s="159"/>
      <c r="F37" s="120"/>
      <c r="G37" s="129"/>
      <c r="H37" s="59" t="s">
        <v>94</v>
      </c>
      <c r="I37" s="36" t="s">
        <v>97</v>
      </c>
      <c r="J37" s="35">
        <v>1</v>
      </c>
      <c r="K37" s="218"/>
      <c r="L37" s="195"/>
      <c r="M37" s="196"/>
      <c r="N37" s="191"/>
      <c r="O37" s="229"/>
    </row>
    <row r="38" spans="1:15" ht="33" customHeight="1">
      <c r="A38" s="145"/>
      <c r="B38" s="161"/>
      <c r="C38" s="161"/>
      <c r="D38" s="163" t="s">
        <v>98</v>
      </c>
      <c r="E38" s="173">
        <v>3.5</v>
      </c>
      <c r="F38" s="184" t="s">
        <v>35</v>
      </c>
      <c r="G38" s="186">
        <f>IF(F38="NO",0,E38)</f>
        <v>3.5</v>
      </c>
      <c r="H38" s="52" t="s">
        <v>85</v>
      </c>
      <c r="I38" s="29"/>
      <c r="J38" s="33">
        <v>0</v>
      </c>
      <c r="K38" s="213" t="s">
        <v>99</v>
      </c>
      <c r="L38" s="195"/>
      <c r="M38" s="196"/>
      <c r="N38" s="191"/>
      <c r="O38" s="229">
        <f>N38*G38</f>
        <v>0</v>
      </c>
    </row>
    <row r="39" spans="1:15" ht="31.5" customHeight="1">
      <c r="A39" s="145"/>
      <c r="B39" s="161"/>
      <c r="C39" s="161"/>
      <c r="D39" s="164"/>
      <c r="E39" s="174"/>
      <c r="F39" s="185"/>
      <c r="G39" s="187"/>
      <c r="H39" s="60" t="s">
        <v>86</v>
      </c>
      <c r="I39" s="29"/>
      <c r="J39" s="33">
        <v>0.4</v>
      </c>
      <c r="K39" s="214"/>
      <c r="L39" s="195"/>
      <c r="M39" s="196"/>
      <c r="N39" s="191"/>
      <c r="O39" s="229"/>
    </row>
    <row r="40" spans="1:15" ht="31.5" customHeight="1">
      <c r="A40" s="145"/>
      <c r="B40" s="161"/>
      <c r="C40" s="161"/>
      <c r="D40" s="164"/>
      <c r="E40" s="174"/>
      <c r="F40" s="185"/>
      <c r="G40" s="187"/>
      <c r="H40" s="60" t="s">
        <v>87</v>
      </c>
      <c r="I40" s="29"/>
      <c r="J40" s="33">
        <v>0.9</v>
      </c>
      <c r="K40" s="214"/>
      <c r="L40" s="195"/>
      <c r="M40" s="196"/>
      <c r="N40" s="191"/>
      <c r="O40" s="229"/>
    </row>
    <row r="41" spans="1:15" ht="105.75" customHeight="1">
      <c r="A41" s="145"/>
      <c r="B41" s="161"/>
      <c r="C41" s="161"/>
      <c r="D41" s="167"/>
      <c r="E41" s="175"/>
      <c r="F41" s="200"/>
      <c r="G41" s="188"/>
      <c r="H41" s="60" t="s">
        <v>94</v>
      </c>
      <c r="I41" s="29" t="s">
        <v>97</v>
      </c>
      <c r="J41" s="33">
        <v>1</v>
      </c>
      <c r="K41" s="215"/>
      <c r="L41" s="195"/>
      <c r="M41" s="196"/>
      <c r="N41" s="191"/>
      <c r="O41" s="229"/>
    </row>
    <row r="42" spans="1:15" ht="33.6" customHeight="1">
      <c r="A42" s="145"/>
      <c r="B42" s="161"/>
      <c r="C42" s="161"/>
      <c r="D42" s="130" t="s">
        <v>100</v>
      </c>
      <c r="E42" s="157">
        <v>3.5</v>
      </c>
      <c r="F42" s="118" t="s">
        <v>35</v>
      </c>
      <c r="G42" s="127">
        <f>IF(F42="NO",0,E42)</f>
        <v>3.5</v>
      </c>
      <c r="H42" s="55" t="s">
        <v>85</v>
      </c>
      <c r="I42" s="36"/>
      <c r="J42" s="35">
        <v>0</v>
      </c>
      <c r="K42" s="216" t="s">
        <v>101</v>
      </c>
      <c r="L42" s="195"/>
      <c r="M42" s="196"/>
      <c r="N42" s="191"/>
      <c r="O42" s="229">
        <f>N42*G42</f>
        <v>0</v>
      </c>
    </row>
    <row r="43" spans="1:15" ht="32.25" customHeight="1">
      <c r="A43" s="145"/>
      <c r="B43" s="161"/>
      <c r="C43" s="161"/>
      <c r="D43" s="131"/>
      <c r="E43" s="158"/>
      <c r="F43" s="119"/>
      <c r="G43" s="128"/>
      <c r="H43" s="59" t="s">
        <v>86</v>
      </c>
      <c r="I43" s="36" t="s">
        <v>97</v>
      </c>
      <c r="J43" s="35">
        <v>0.4</v>
      </c>
      <c r="K43" s="217"/>
      <c r="L43" s="195"/>
      <c r="M43" s="196"/>
      <c r="N43" s="191"/>
      <c r="O43" s="229"/>
    </row>
    <row r="44" spans="1:15" ht="36.75" customHeight="1">
      <c r="A44" s="145"/>
      <c r="B44" s="161"/>
      <c r="C44" s="161"/>
      <c r="D44" s="131"/>
      <c r="E44" s="158"/>
      <c r="F44" s="119"/>
      <c r="G44" s="128"/>
      <c r="H44" s="59" t="s">
        <v>87</v>
      </c>
      <c r="I44" s="36"/>
      <c r="J44" s="35">
        <v>0.9</v>
      </c>
      <c r="K44" s="217"/>
      <c r="L44" s="195"/>
      <c r="M44" s="196"/>
      <c r="N44" s="191"/>
      <c r="O44" s="229"/>
    </row>
    <row r="45" spans="1:15" ht="68.25" customHeight="1">
      <c r="A45" s="145"/>
      <c r="B45" s="161"/>
      <c r="C45" s="161"/>
      <c r="D45" s="132"/>
      <c r="E45" s="159"/>
      <c r="F45" s="120"/>
      <c r="G45" s="129"/>
      <c r="H45" s="59" t="s">
        <v>94</v>
      </c>
      <c r="I45" s="36"/>
      <c r="J45" s="35">
        <v>1</v>
      </c>
      <c r="K45" s="218"/>
      <c r="L45" s="195"/>
      <c r="M45" s="196"/>
      <c r="N45" s="191"/>
      <c r="O45" s="229"/>
    </row>
    <row r="46" spans="1:15" ht="31.5" customHeight="1">
      <c r="A46" s="145"/>
      <c r="B46" s="161"/>
      <c r="C46" s="161"/>
      <c r="D46" s="163" t="s">
        <v>102</v>
      </c>
      <c r="E46" s="173">
        <v>3.5</v>
      </c>
      <c r="F46" s="184" t="s">
        <v>35</v>
      </c>
      <c r="G46" s="192">
        <f>IF(F46="NO",0,E46)</f>
        <v>3.5</v>
      </c>
      <c r="H46" s="60" t="s">
        <v>85</v>
      </c>
      <c r="I46" s="79" t="s">
        <v>97</v>
      </c>
      <c r="J46" s="80">
        <v>0</v>
      </c>
      <c r="K46" s="219" t="s">
        <v>103</v>
      </c>
      <c r="L46" s="195"/>
      <c r="M46" s="196"/>
      <c r="N46" s="191"/>
      <c r="O46" s="229">
        <f>N46*G46</f>
        <v>0</v>
      </c>
    </row>
    <row r="47" spans="1:15" ht="30" customHeight="1">
      <c r="A47" s="145"/>
      <c r="B47" s="161"/>
      <c r="C47" s="161"/>
      <c r="D47" s="164"/>
      <c r="E47" s="174"/>
      <c r="F47" s="185"/>
      <c r="G47" s="193"/>
      <c r="H47" s="60" t="s">
        <v>86</v>
      </c>
      <c r="I47" s="79"/>
      <c r="J47" s="80">
        <v>0.4</v>
      </c>
      <c r="K47" s="220"/>
      <c r="L47" s="195"/>
      <c r="M47" s="196"/>
      <c r="N47" s="191"/>
      <c r="O47" s="229"/>
    </row>
    <row r="48" spans="1:15" ht="29.25" customHeight="1">
      <c r="A48" s="145"/>
      <c r="B48" s="161"/>
      <c r="C48" s="161"/>
      <c r="D48" s="164"/>
      <c r="E48" s="174"/>
      <c r="F48" s="185"/>
      <c r="G48" s="193"/>
      <c r="H48" s="60" t="s">
        <v>87</v>
      </c>
      <c r="I48" s="79"/>
      <c r="J48" s="80">
        <v>0.9</v>
      </c>
      <c r="K48" s="220"/>
      <c r="L48" s="195"/>
      <c r="M48" s="196"/>
      <c r="N48" s="191"/>
      <c r="O48" s="229"/>
    </row>
    <row r="49" spans="1:16" ht="69.75" customHeight="1">
      <c r="A49" s="145"/>
      <c r="B49" s="161"/>
      <c r="C49" s="161"/>
      <c r="D49" s="167"/>
      <c r="E49" s="175"/>
      <c r="F49" s="200"/>
      <c r="G49" s="194"/>
      <c r="H49" s="60" t="s">
        <v>94</v>
      </c>
      <c r="I49" s="79"/>
      <c r="J49" s="80">
        <v>1</v>
      </c>
      <c r="K49" s="221"/>
      <c r="L49" s="195"/>
      <c r="M49" s="196"/>
      <c r="N49" s="191"/>
      <c r="O49" s="229"/>
    </row>
    <row r="50" spans="1:16" ht="27.6" customHeight="1">
      <c r="A50" s="145"/>
      <c r="B50" s="161"/>
      <c r="C50" s="161"/>
      <c r="D50" s="130" t="s">
        <v>104</v>
      </c>
      <c r="E50" s="157">
        <v>3.5</v>
      </c>
      <c r="F50" s="118" t="s">
        <v>36</v>
      </c>
      <c r="G50" s="127">
        <f>IF(F50="NO",0,E50)</f>
        <v>0</v>
      </c>
      <c r="H50" s="55" t="s">
        <v>91</v>
      </c>
      <c r="I50" s="36"/>
      <c r="J50" s="35">
        <v>0</v>
      </c>
      <c r="K50" s="206" t="s">
        <v>105</v>
      </c>
      <c r="L50" s="195"/>
      <c r="M50" s="196"/>
      <c r="N50" s="191"/>
      <c r="O50" s="229">
        <f>N50*G50</f>
        <v>0</v>
      </c>
    </row>
    <row r="51" spans="1:16" ht="30" customHeight="1">
      <c r="A51" s="145"/>
      <c r="B51" s="161"/>
      <c r="C51" s="161"/>
      <c r="D51" s="131"/>
      <c r="E51" s="158"/>
      <c r="F51" s="119"/>
      <c r="G51" s="128"/>
      <c r="H51" s="59" t="s">
        <v>86</v>
      </c>
      <c r="I51" s="36"/>
      <c r="J51" s="35">
        <v>0.4</v>
      </c>
      <c r="K51" s="207"/>
      <c r="L51" s="195"/>
      <c r="M51" s="196"/>
      <c r="N51" s="191"/>
      <c r="O51" s="229"/>
    </row>
    <row r="52" spans="1:16" ht="31.5" customHeight="1">
      <c r="A52" s="145"/>
      <c r="B52" s="161"/>
      <c r="C52" s="161"/>
      <c r="D52" s="131"/>
      <c r="E52" s="158"/>
      <c r="F52" s="119"/>
      <c r="G52" s="128"/>
      <c r="H52" s="59" t="s">
        <v>87</v>
      </c>
      <c r="I52" s="36"/>
      <c r="J52" s="35">
        <v>0.9</v>
      </c>
      <c r="K52" s="207"/>
      <c r="L52" s="195"/>
      <c r="M52" s="196"/>
      <c r="N52" s="191"/>
      <c r="O52" s="229"/>
    </row>
    <row r="53" spans="1:16" ht="69.75" customHeight="1">
      <c r="A53" s="145"/>
      <c r="B53" s="161"/>
      <c r="C53" s="161"/>
      <c r="D53" s="132"/>
      <c r="E53" s="159"/>
      <c r="F53" s="120"/>
      <c r="G53" s="129"/>
      <c r="H53" s="59" t="s">
        <v>94</v>
      </c>
      <c r="I53" s="36"/>
      <c r="J53" s="35">
        <v>1</v>
      </c>
      <c r="K53" s="208"/>
      <c r="L53" s="195"/>
      <c r="M53" s="196"/>
      <c r="N53" s="191"/>
      <c r="O53" s="229"/>
    </row>
    <row r="54" spans="1:16" ht="24" customHeight="1">
      <c r="A54" s="145"/>
      <c r="B54" s="161"/>
      <c r="C54" s="161"/>
      <c r="D54" s="163" t="s">
        <v>106</v>
      </c>
      <c r="E54" s="173">
        <v>2.5</v>
      </c>
      <c r="F54" s="184" t="s">
        <v>36</v>
      </c>
      <c r="G54" s="186">
        <f>IF(F54="NO",0,E54)</f>
        <v>0</v>
      </c>
      <c r="H54" s="51" t="s">
        <v>107</v>
      </c>
      <c r="I54" s="29"/>
      <c r="J54" s="33">
        <v>0</v>
      </c>
      <c r="K54" s="197" t="s">
        <v>108</v>
      </c>
      <c r="L54" s="242" t="s">
        <v>109</v>
      </c>
      <c r="M54" s="243"/>
      <c r="N54" s="191"/>
      <c r="O54" s="229">
        <f>N54*G54</f>
        <v>0</v>
      </c>
    </row>
    <row r="55" spans="1:16" ht="31.5" customHeight="1">
      <c r="A55" s="145"/>
      <c r="B55" s="161"/>
      <c r="C55" s="161"/>
      <c r="D55" s="164"/>
      <c r="E55" s="174"/>
      <c r="F55" s="185"/>
      <c r="G55" s="187"/>
      <c r="H55" s="58" t="s">
        <v>110</v>
      </c>
      <c r="I55" s="41"/>
      <c r="J55" s="34">
        <v>1</v>
      </c>
      <c r="K55" s="198"/>
      <c r="L55" s="242"/>
      <c r="M55" s="243"/>
      <c r="N55" s="191"/>
      <c r="O55" s="229"/>
    </row>
    <row r="56" spans="1:16" ht="32.25" customHeight="1">
      <c r="A56" s="145"/>
      <c r="B56" s="161"/>
      <c r="C56" s="163" t="s">
        <v>111</v>
      </c>
      <c r="D56" s="169" t="s">
        <v>112</v>
      </c>
      <c r="E56" s="166">
        <v>4</v>
      </c>
      <c r="F56" s="169" t="s">
        <v>35</v>
      </c>
      <c r="G56" s="168">
        <f>IF(F56="NO",0,E56)</f>
        <v>4</v>
      </c>
      <c r="H56" s="55" t="s">
        <v>113</v>
      </c>
      <c r="I56" s="36"/>
      <c r="J56" s="35">
        <v>0</v>
      </c>
      <c r="K56" s="206" t="s">
        <v>114</v>
      </c>
      <c r="L56" s="195"/>
      <c r="M56" s="196"/>
      <c r="N56" s="191"/>
      <c r="O56" s="229">
        <f>N56*G56</f>
        <v>0</v>
      </c>
      <c r="P56" s="210"/>
    </row>
    <row r="57" spans="1:16" ht="39" customHeight="1">
      <c r="A57" s="145"/>
      <c r="B57" s="161"/>
      <c r="C57" s="164"/>
      <c r="D57" s="169"/>
      <c r="E57" s="166"/>
      <c r="F57" s="169"/>
      <c r="G57" s="168"/>
      <c r="H57" s="55" t="s">
        <v>115</v>
      </c>
      <c r="I57" s="36"/>
      <c r="J57" s="35">
        <v>0.66</v>
      </c>
      <c r="K57" s="207"/>
      <c r="L57" s="195"/>
      <c r="M57" s="196"/>
      <c r="N57" s="191"/>
      <c r="O57" s="229"/>
      <c r="P57" s="211"/>
    </row>
    <row r="58" spans="1:16" ht="324" customHeight="1">
      <c r="A58" s="145"/>
      <c r="B58" s="161"/>
      <c r="C58" s="164"/>
      <c r="D58" s="169"/>
      <c r="E58" s="166"/>
      <c r="F58" s="169"/>
      <c r="G58" s="168"/>
      <c r="H58" s="55" t="s">
        <v>116</v>
      </c>
      <c r="I58" s="36" t="s">
        <v>62</v>
      </c>
      <c r="J58" s="35">
        <v>1</v>
      </c>
      <c r="K58" s="208"/>
      <c r="L58" s="195"/>
      <c r="M58" s="196"/>
      <c r="N58" s="191"/>
      <c r="O58" s="229"/>
      <c r="P58" s="211"/>
    </row>
    <row r="59" spans="1:16" ht="49.5" customHeight="1">
      <c r="A59" s="145"/>
      <c r="B59" s="161"/>
      <c r="C59" s="164"/>
      <c r="D59" s="163" t="s">
        <v>95</v>
      </c>
      <c r="E59" s="165">
        <v>4</v>
      </c>
      <c r="F59" s="190" t="s">
        <v>35</v>
      </c>
      <c r="G59" s="147">
        <f>IF(F59="NO",0,E59)</f>
        <v>4</v>
      </c>
      <c r="H59" s="51" t="s">
        <v>113</v>
      </c>
      <c r="I59" s="29"/>
      <c r="J59" s="33">
        <v>0</v>
      </c>
      <c r="K59" s="203" t="s">
        <v>117</v>
      </c>
      <c r="L59" s="195"/>
      <c r="M59" s="196"/>
      <c r="N59" s="191"/>
      <c r="O59" s="229">
        <f>N59*G59</f>
        <v>0</v>
      </c>
      <c r="P59" s="212"/>
    </row>
    <row r="60" spans="1:16" ht="49.9" customHeight="1">
      <c r="A60" s="145"/>
      <c r="B60" s="161"/>
      <c r="C60" s="164"/>
      <c r="D60" s="164"/>
      <c r="E60" s="165"/>
      <c r="F60" s="190"/>
      <c r="G60" s="147"/>
      <c r="H60" s="51" t="s">
        <v>115</v>
      </c>
      <c r="I60" s="29"/>
      <c r="J60" s="33">
        <v>0.66</v>
      </c>
      <c r="K60" s="204"/>
      <c r="L60" s="195"/>
      <c r="M60" s="196"/>
      <c r="N60" s="191"/>
      <c r="O60" s="229"/>
    </row>
    <row r="61" spans="1:16" ht="49.9" customHeight="1">
      <c r="A61" s="145"/>
      <c r="B61" s="161"/>
      <c r="C61" s="164"/>
      <c r="D61" s="167"/>
      <c r="E61" s="165"/>
      <c r="F61" s="190"/>
      <c r="G61" s="147"/>
      <c r="H61" s="51" t="s">
        <v>116</v>
      </c>
      <c r="I61" s="29" t="s">
        <v>97</v>
      </c>
      <c r="J61" s="33">
        <v>1</v>
      </c>
      <c r="K61" s="205"/>
      <c r="L61" s="195"/>
      <c r="M61" s="196"/>
      <c r="N61" s="191"/>
      <c r="O61" s="229"/>
    </row>
    <row r="62" spans="1:16" ht="30.6" customHeight="1">
      <c r="A62" s="145"/>
      <c r="B62" s="161"/>
      <c r="C62" s="164"/>
      <c r="D62" s="169" t="s">
        <v>90</v>
      </c>
      <c r="E62" s="166">
        <v>4</v>
      </c>
      <c r="F62" s="169" t="s">
        <v>35</v>
      </c>
      <c r="G62" s="168">
        <f>IF(F62="NO",0,E62)</f>
        <v>4</v>
      </c>
      <c r="H62" s="55" t="s">
        <v>113</v>
      </c>
      <c r="I62" s="36"/>
      <c r="J62" s="35">
        <v>0</v>
      </c>
      <c r="K62" s="244" t="s">
        <v>118</v>
      </c>
      <c r="L62" s="195"/>
      <c r="M62" s="196"/>
      <c r="N62" s="191"/>
      <c r="O62" s="229">
        <f>N62*G62</f>
        <v>0</v>
      </c>
    </row>
    <row r="63" spans="1:16" ht="42.6" customHeight="1">
      <c r="A63" s="145"/>
      <c r="B63" s="161"/>
      <c r="C63" s="164"/>
      <c r="D63" s="169"/>
      <c r="E63" s="166"/>
      <c r="F63" s="169"/>
      <c r="G63" s="168"/>
      <c r="H63" s="55" t="s">
        <v>115</v>
      </c>
      <c r="I63" s="36"/>
      <c r="J63" s="35">
        <v>0.66</v>
      </c>
      <c r="K63" s="245"/>
      <c r="L63" s="195"/>
      <c r="M63" s="196"/>
      <c r="N63" s="191"/>
      <c r="O63" s="229"/>
    </row>
    <row r="64" spans="1:16" ht="46.5" customHeight="1">
      <c r="A64" s="145"/>
      <c r="B64" s="161"/>
      <c r="C64" s="164"/>
      <c r="D64" s="169"/>
      <c r="E64" s="166"/>
      <c r="F64" s="169"/>
      <c r="G64" s="168"/>
      <c r="H64" s="55" t="s">
        <v>116</v>
      </c>
      <c r="I64" s="36" t="s">
        <v>62</v>
      </c>
      <c r="J64" s="35">
        <v>1</v>
      </c>
      <c r="K64" s="246"/>
      <c r="L64" s="195"/>
      <c r="M64" s="196"/>
      <c r="N64" s="191"/>
      <c r="O64" s="229"/>
    </row>
    <row r="65" spans="1:15" ht="38.450000000000003" customHeight="1">
      <c r="A65" s="145"/>
      <c r="B65" s="161"/>
      <c r="C65" s="164"/>
      <c r="D65" s="163" t="s">
        <v>98</v>
      </c>
      <c r="E65" s="165">
        <v>4</v>
      </c>
      <c r="F65" s="184" t="s">
        <v>35</v>
      </c>
      <c r="G65" s="147">
        <f>IF(F65="NO",0,E65)</f>
        <v>4</v>
      </c>
      <c r="H65" s="51" t="s">
        <v>113</v>
      </c>
      <c r="I65" s="29"/>
      <c r="J65" s="33">
        <v>0</v>
      </c>
      <c r="K65" s="203" t="s">
        <v>119</v>
      </c>
      <c r="L65" s="195"/>
      <c r="M65" s="196"/>
      <c r="N65" s="191"/>
      <c r="O65" s="229">
        <f>N65*G65</f>
        <v>0</v>
      </c>
    </row>
    <row r="66" spans="1:15" ht="48.6" customHeight="1">
      <c r="A66" s="145"/>
      <c r="B66" s="161"/>
      <c r="C66" s="164"/>
      <c r="D66" s="164"/>
      <c r="E66" s="165"/>
      <c r="F66" s="185"/>
      <c r="G66" s="147"/>
      <c r="H66" s="51" t="s">
        <v>120</v>
      </c>
      <c r="I66" s="29"/>
      <c r="J66" s="33">
        <v>0.66</v>
      </c>
      <c r="K66" s="204"/>
      <c r="L66" s="195"/>
      <c r="M66" s="196"/>
      <c r="N66" s="191"/>
      <c r="O66" s="229"/>
    </row>
    <row r="67" spans="1:15" ht="167.25" customHeight="1">
      <c r="A67" s="145"/>
      <c r="B67" s="161"/>
      <c r="C67" s="164"/>
      <c r="D67" s="164"/>
      <c r="E67" s="165"/>
      <c r="F67" s="185"/>
      <c r="G67" s="147"/>
      <c r="H67" s="51" t="s">
        <v>121</v>
      </c>
      <c r="I67" s="29" t="s">
        <v>62</v>
      </c>
      <c r="J67" s="33">
        <v>1</v>
      </c>
      <c r="K67" s="204"/>
      <c r="L67" s="195"/>
      <c r="M67" s="196"/>
      <c r="N67" s="191"/>
      <c r="O67" s="229"/>
    </row>
    <row r="68" spans="1:15" ht="34.9" customHeight="1">
      <c r="A68" s="145"/>
      <c r="B68" s="161"/>
      <c r="C68" s="164"/>
      <c r="D68" s="130" t="s">
        <v>122</v>
      </c>
      <c r="E68" s="166">
        <v>4</v>
      </c>
      <c r="F68" s="130" t="s">
        <v>35</v>
      </c>
      <c r="G68" s="168">
        <f>IF(F68="NO",0,E68)</f>
        <v>4</v>
      </c>
      <c r="H68" s="55" t="s">
        <v>113</v>
      </c>
      <c r="I68" s="36"/>
      <c r="J68" s="35">
        <v>0</v>
      </c>
      <c r="K68" s="244" t="s">
        <v>123</v>
      </c>
      <c r="L68" s="195"/>
      <c r="M68" s="196"/>
      <c r="N68" s="191"/>
      <c r="O68" s="229">
        <f>N68*G68</f>
        <v>0</v>
      </c>
    </row>
    <row r="69" spans="1:15" ht="43.5" customHeight="1">
      <c r="A69" s="145"/>
      <c r="B69" s="161"/>
      <c r="C69" s="164"/>
      <c r="D69" s="131"/>
      <c r="E69" s="166"/>
      <c r="F69" s="131"/>
      <c r="G69" s="168"/>
      <c r="H69" s="55" t="s">
        <v>115</v>
      </c>
      <c r="I69" s="36"/>
      <c r="J69" s="35">
        <v>0.66</v>
      </c>
      <c r="K69" s="245"/>
      <c r="L69" s="195"/>
      <c r="M69" s="196"/>
      <c r="N69" s="191"/>
      <c r="O69" s="229"/>
    </row>
    <row r="70" spans="1:15" ht="184.5" customHeight="1">
      <c r="A70" s="145"/>
      <c r="B70" s="161"/>
      <c r="C70" s="164"/>
      <c r="D70" s="132"/>
      <c r="E70" s="166"/>
      <c r="F70" s="131"/>
      <c r="G70" s="168"/>
      <c r="H70" s="55" t="s">
        <v>124</v>
      </c>
      <c r="I70" s="36" t="s">
        <v>97</v>
      </c>
      <c r="J70" s="35">
        <v>1</v>
      </c>
      <c r="K70" s="245"/>
      <c r="L70" s="195"/>
      <c r="M70" s="196"/>
      <c r="N70" s="191"/>
      <c r="O70" s="229"/>
    </row>
    <row r="71" spans="1:15" ht="33" customHeight="1">
      <c r="A71" s="145"/>
      <c r="B71" s="161"/>
      <c r="C71" s="130" t="s">
        <v>125</v>
      </c>
      <c r="D71" s="190" t="s">
        <v>126</v>
      </c>
      <c r="E71" s="170">
        <v>1</v>
      </c>
      <c r="F71" s="228" t="s">
        <v>35</v>
      </c>
      <c r="G71" s="147">
        <f>IF(F71="NO",0,E71)</f>
        <v>1</v>
      </c>
      <c r="H71" s="61" t="s">
        <v>127</v>
      </c>
      <c r="I71" s="30"/>
      <c r="J71" s="33">
        <v>0</v>
      </c>
      <c r="K71" s="203" t="s">
        <v>128</v>
      </c>
      <c r="L71" s="195"/>
      <c r="M71" s="196"/>
      <c r="N71" s="191"/>
      <c r="O71" s="229">
        <f>N71*G71</f>
        <v>0</v>
      </c>
    </row>
    <row r="72" spans="1:15" ht="38.25">
      <c r="A72" s="145"/>
      <c r="B72" s="161"/>
      <c r="C72" s="131"/>
      <c r="D72" s="190"/>
      <c r="E72" s="171"/>
      <c r="F72" s="228"/>
      <c r="G72" s="147"/>
      <c r="H72" s="51" t="s">
        <v>129</v>
      </c>
      <c r="I72" s="30"/>
      <c r="J72" s="33">
        <v>0.5</v>
      </c>
      <c r="K72" s="204"/>
      <c r="L72" s="195"/>
      <c r="M72" s="196"/>
      <c r="N72" s="191"/>
      <c r="O72" s="229"/>
    </row>
    <row r="73" spans="1:15" ht="237" customHeight="1">
      <c r="A73" s="145"/>
      <c r="B73" s="161"/>
      <c r="C73" s="131"/>
      <c r="D73" s="190"/>
      <c r="E73" s="171"/>
      <c r="F73" s="228"/>
      <c r="G73" s="147"/>
      <c r="H73" s="51" t="s">
        <v>130</v>
      </c>
      <c r="I73" s="28" t="s">
        <v>97</v>
      </c>
      <c r="J73" s="33">
        <v>1</v>
      </c>
      <c r="K73" s="205"/>
      <c r="L73" s="195"/>
      <c r="M73" s="196"/>
      <c r="N73" s="191"/>
      <c r="O73" s="229"/>
    </row>
    <row r="74" spans="1:15" ht="34.5" customHeight="1">
      <c r="A74" s="145"/>
      <c r="B74" s="161"/>
      <c r="C74" s="131"/>
      <c r="D74" s="130" t="s">
        <v>95</v>
      </c>
      <c r="E74" s="157">
        <v>1</v>
      </c>
      <c r="F74" s="117" t="s">
        <v>35</v>
      </c>
      <c r="G74" s="168">
        <f>IF(F74="NO",0,E74)</f>
        <v>1</v>
      </c>
      <c r="H74" s="59" t="s">
        <v>127</v>
      </c>
      <c r="I74" s="36"/>
      <c r="J74" s="35">
        <v>0</v>
      </c>
      <c r="K74" s="244" t="s">
        <v>131</v>
      </c>
      <c r="L74" s="195"/>
      <c r="M74" s="196"/>
      <c r="N74" s="191"/>
      <c r="O74" s="229">
        <f>N74*G74</f>
        <v>0</v>
      </c>
    </row>
    <row r="75" spans="1:15" ht="45" customHeight="1">
      <c r="A75" s="145"/>
      <c r="B75" s="161"/>
      <c r="C75" s="131"/>
      <c r="D75" s="131"/>
      <c r="E75" s="158"/>
      <c r="F75" s="117"/>
      <c r="G75" s="168"/>
      <c r="H75" s="55" t="s">
        <v>129</v>
      </c>
      <c r="I75" s="36"/>
      <c r="J75" s="35">
        <v>0.5</v>
      </c>
      <c r="K75" s="245"/>
      <c r="L75" s="195"/>
      <c r="M75" s="196"/>
      <c r="N75" s="191"/>
      <c r="O75" s="229"/>
    </row>
    <row r="76" spans="1:15" ht="183" customHeight="1">
      <c r="A76" s="145"/>
      <c r="B76" s="161"/>
      <c r="C76" s="131"/>
      <c r="D76" s="132"/>
      <c r="E76" s="159"/>
      <c r="F76" s="117"/>
      <c r="G76" s="168"/>
      <c r="H76" s="55" t="s">
        <v>130</v>
      </c>
      <c r="I76" s="36" t="s">
        <v>97</v>
      </c>
      <c r="J76" s="35">
        <v>1</v>
      </c>
      <c r="K76" s="245"/>
      <c r="L76" s="195"/>
      <c r="M76" s="196"/>
      <c r="N76" s="191"/>
      <c r="O76" s="229"/>
    </row>
    <row r="77" spans="1:15" ht="32.25" customHeight="1">
      <c r="A77" s="145"/>
      <c r="B77" s="161"/>
      <c r="C77" s="131"/>
      <c r="D77" s="190" t="s">
        <v>90</v>
      </c>
      <c r="E77" s="173">
        <v>1</v>
      </c>
      <c r="F77" s="228" t="s">
        <v>35</v>
      </c>
      <c r="G77" s="147">
        <f>IF(F77="NO",0,E77)</f>
        <v>1</v>
      </c>
      <c r="H77" s="61" t="s">
        <v>127</v>
      </c>
      <c r="I77" s="29"/>
      <c r="J77" s="33">
        <v>0</v>
      </c>
      <c r="K77" s="203" t="s">
        <v>131</v>
      </c>
      <c r="L77" s="195"/>
      <c r="M77" s="196"/>
      <c r="N77" s="191"/>
      <c r="O77" s="229">
        <f>N77*G77</f>
        <v>0</v>
      </c>
    </row>
    <row r="78" spans="1:15" ht="45" customHeight="1">
      <c r="A78" s="145"/>
      <c r="B78" s="161"/>
      <c r="C78" s="131"/>
      <c r="D78" s="190"/>
      <c r="E78" s="174"/>
      <c r="F78" s="228"/>
      <c r="G78" s="147"/>
      <c r="H78" s="51" t="s">
        <v>129</v>
      </c>
      <c r="I78" s="29"/>
      <c r="J78" s="33">
        <v>0.5</v>
      </c>
      <c r="K78" s="204"/>
      <c r="L78" s="195"/>
      <c r="M78" s="196"/>
      <c r="N78" s="191"/>
      <c r="O78" s="229"/>
    </row>
    <row r="79" spans="1:15" ht="185.25" customHeight="1">
      <c r="A79" s="145"/>
      <c r="B79" s="161"/>
      <c r="C79" s="131"/>
      <c r="D79" s="190"/>
      <c r="E79" s="175"/>
      <c r="F79" s="228"/>
      <c r="G79" s="147"/>
      <c r="H79" s="51" t="s">
        <v>130</v>
      </c>
      <c r="I79" s="29" t="s">
        <v>97</v>
      </c>
      <c r="J79" s="33">
        <v>1</v>
      </c>
      <c r="K79" s="205"/>
      <c r="L79" s="195"/>
      <c r="M79" s="196"/>
      <c r="N79" s="191"/>
      <c r="O79" s="229"/>
    </row>
    <row r="80" spans="1:15" ht="92.25" customHeight="1">
      <c r="A80" s="145"/>
      <c r="B80" s="161"/>
      <c r="C80" s="131"/>
      <c r="D80" s="130" t="s">
        <v>98</v>
      </c>
      <c r="E80" s="157">
        <v>1</v>
      </c>
      <c r="F80" s="118" t="s">
        <v>35</v>
      </c>
      <c r="G80" s="168">
        <f>IF(F80="NO",0,E80)</f>
        <v>1</v>
      </c>
      <c r="H80" s="59" t="s">
        <v>127</v>
      </c>
      <c r="I80" s="36"/>
      <c r="J80" s="35">
        <v>0</v>
      </c>
      <c r="K80" s="206" t="s">
        <v>132</v>
      </c>
      <c r="L80" s="298"/>
      <c r="M80" s="299"/>
      <c r="N80" s="191"/>
      <c r="O80" s="229">
        <f>N80*G80</f>
        <v>0</v>
      </c>
    </row>
    <row r="81" spans="1:15" ht="199.5" customHeight="1">
      <c r="A81" s="145"/>
      <c r="B81" s="161"/>
      <c r="C81" s="131"/>
      <c r="D81" s="131"/>
      <c r="E81" s="159"/>
      <c r="F81" s="120"/>
      <c r="G81" s="168"/>
      <c r="H81" s="55" t="s">
        <v>129</v>
      </c>
      <c r="I81" s="36" t="s">
        <v>97</v>
      </c>
      <c r="J81" s="35">
        <v>1</v>
      </c>
      <c r="K81" s="208"/>
      <c r="L81" s="298"/>
      <c r="M81" s="299"/>
      <c r="N81" s="191"/>
      <c r="O81" s="229"/>
    </row>
    <row r="82" spans="1:15" ht="36" customHeight="1">
      <c r="A82" s="145"/>
      <c r="B82" s="161"/>
      <c r="C82" s="131"/>
      <c r="D82" s="190" t="s">
        <v>122</v>
      </c>
      <c r="E82" s="173">
        <v>1</v>
      </c>
      <c r="F82" s="184" t="s">
        <v>35</v>
      </c>
      <c r="G82" s="147">
        <f>IF(F82="NO",0,E82)</f>
        <v>1</v>
      </c>
      <c r="H82" s="61" t="s">
        <v>127</v>
      </c>
      <c r="I82" s="29"/>
      <c r="J82" s="33">
        <v>0</v>
      </c>
      <c r="K82" s="203" t="s">
        <v>133</v>
      </c>
      <c r="L82" s="195"/>
      <c r="M82" s="196"/>
      <c r="N82" s="191"/>
      <c r="O82" s="229">
        <f>N82*G82</f>
        <v>0</v>
      </c>
    </row>
    <row r="83" spans="1:15" ht="45" customHeight="1">
      <c r="A83" s="145"/>
      <c r="B83" s="161"/>
      <c r="C83" s="131"/>
      <c r="D83" s="190"/>
      <c r="E83" s="174"/>
      <c r="F83" s="185"/>
      <c r="G83" s="147"/>
      <c r="H83" s="51" t="s">
        <v>129</v>
      </c>
      <c r="I83" s="29"/>
      <c r="J83" s="33">
        <v>0.5</v>
      </c>
      <c r="K83" s="204"/>
      <c r="L83" s="195"/>
      <c r="M83" s="196"/>
      <c r="N83" s="191"/>
      <c r="O83" s="229"/>
    </row>
    <row r="84" spans="1:15" ht="170.25" customHeight="1">
      <c r="A84" s="145"/>
      <c r="B84" s="161"/>
      <c r="C84" s="131"/>
      <c r="D84" s="190"/>
      <c r="E84" s="175"/>
      <c r="F84" s="200"/>
      <c r="G84" s="147"/>
      <c r="H84" s="51" t="s">
        <v>130</v>
      </c>
      <c r="I84" s="29" t="s">
        <v>97</v>
      </c>
      <c r="J84" s="33">
        <v>1</v>
      </c>
      <c r="K84" s="205"/>
      <c r="L84" s="195"/>
      <c r="M84" s="196"/>
      <c r="N84" s="191"/>
      <c r="O84" s="229"/>
    </row>
    <row r="85" spans="1:15" ht="57" customHeight="1">
      <c r="A85" s="145"/>
      <c r="B85" s="161"/>
      <c r="C85" s="146" t="s">
        <v>134</v>
      </c>
      <c r="D85" s="132" t="s">
        <v>135</v>
      </c>
      <c r="E85" s="157">
        <v>2</v>
      </c>
      <c r="F85" s="130" t="s">
        <v>35</v>
      </c>
      <c r="G85" s="168">
        <f>IF(F85="NO",0,E85)</f>
        <v>2</v>
      </c>
      <c r="H85" s="55" t="s">
        <v>136</v>
      </c>
      <c r="I85" s="36"/>
      <c r="J85" s="35">
        <v>0</v>
      </c>
      <c r="K85" s="206" t="s">
        <v>137</v>
      </c>
      <c r="L85" s="195"/>
      <c r="M85" s="196"/>
      <c r="N85" s="294"/>
      <c r="O85" s="229">
        <f>N85*G85</f>
        <v>0</v>
      </c>
    </row>
    <row r="86" spans="1:15" ht="32.25" customHeight="1">
      <c r="A86" s="145"/>
      <c r="B86" s="161"/>
      <c r="C86" s="146"/>
      <c r="D86" s="169"/>
      <c r="E86" s="158"/>
      <c r="F86" s="131"/>
      <c r="G86" s="168"/>
      <c r="H86" s="55" t="s">
        <v>138</v>
      </c>
      <c r="I86" s="36"/>
      <c r="J86" s="35">
        <v>0.5</v>
      </c>
      <c r="K86" s="207"/>
      <c r="L86" s="195"/>
      <c r="M86" s="196"/>
      <c r="N86" s="294"/>
      <c r="O86" s="229"/>
    </row>
    <row r="87" spans="1:15" ht="53.25" customHeight="1">
      <c r="A87" s="145"/>
      <c r="B87" s="161"/>
      <c r="C87" s="146"/>
      <c r="D87" s="169"/>
      <c r="E87" s="159"/>
      <c r="F87" s="132"/>
      <c r="G87" s="168"/>
      <c r="H87" s="55" t="s">
        <v>139</v>
      </c>
      <c r="I87" s="36" t="s">
        <v>97</v>
      </c>
      <c r="J87" s="35">
        <v>1</v>
      </c>
      <c r="K87" s="208"/>
      <c r="L87" s="195"/>
      <c r="M87" s="196"/>
      <c r="N87" s="294"/>
      <c r="O87" s="229"/>
    </row>
    <row r="88" spans="1:15" ht="60" customHeight="1">
      <c r="A88" s="145"/>
      <c r="B88" s="161"/>
      <c r="C88" s="146"/>
      <c r="D88" s="190" t="s">
        <v>140</v>
      </c>
      <c r="E88" s="165">
        <v>2</v>
      </c>
      <c r="F88" s="190" t="s">
        <v>35</v>
      </c>
      <c r="G88" s="321">
        <f>IF(F88="NO",0,E88)</f>
        <v>2</v>
      </c>
      <c r="H88" s="61" t="s">
        <v>141</v>
      </c>
      <c r="I88" s="79"/>
      <c r="J88" s="80">
        <v>0</v>
      </c>
      <c r="K88" s="203" t="s">
        <v>142</v>
      </c>
      <c r="L88" s="195"/>
      <c r="M88" s="196"/>
      <c r="N88" s="294"/>
      <c r="O88" s="229">
        <f>N88*G88</f>
        <v>0</v>
      </c>
    </row>
    <row r="89" spans="1:15" ht="36" customHeight="1">
      <c r="A89" s="145"/>
      <c r="B89" s="161"/>
      <c r="C89" s="146"/>
      <c r="D89" s="190"/>
      <c r="E89" s="165"/>
      <c r="F89" s="190"/>
      <c r="G89" s="321"/>
      <c r="H89" s="61" t="s">
        <v>143</v>
      </c>
      <c r="I89" s="79"/>
      <c r="J89" s="80">
        <v>0.5</v>
      </c>
      <c r="K89" s="204"/>
      <c r="L89" s="195"/>
      <c r="M89" s="196"/>
      <c r="N89" s="294"/>
      <c r="O89" s="229"/>
    </row>
    <row r="90" spans="1:15" ht="50.25" customHeight="1">
      <c r="A90" s="145"/>
      <c r="B90" s="161"/>
      <c r="C90" s="146"/>
      <c r="D90" s="190"/>
      <c r="E90" s="165"/>
      <c r="F90" s="190"/>
      <c r="G90" s="321"/>
      <c r="H90" s="61" t="s">
        <v>144</v>
      </c>
      <c r="I90" s="79" t="s">
        <v>97</v>
      </c>
      <c r="J90" s="80">
        <v>1</v>
      </c>
      <c r="K90" s="205"/>
      <c r="L90" s="195"/>
      <c r="M90" s="196"/>
      <c r="N90" s="294"/>
      <c r="O90" s="229"/>
    </row>
    <row r="91" spans="1:15" ht="30.75" customHeight="1">
      <c r="A91" s="145"/>
      <c r="B91" s="161"/>
      <c r="C91" s="146" t="s">
        <v>106</v>
      </c>
      <c r="D91" s="169" t="s">
        <v>145</v>
      </c>
      <c r="E91" s="166">
        <f>8/4</f>
        <v>2</v>
      </c>
      <c r="F91" s="169" t="s">
        <v>35</v>
      </c>
      <c r="G91" s="168">
        <f>IF(F91="NO",0,E91)</f>
        <v>2</v>
      </c>
      <c r="H91" s="55" t="s">
        <v>146</v>
      </c>
      <c r="I91" s="36"/>
      <c r="J91" s="35">
        <v>0</v>
      </c>
      <c r="K91" s="206" t="s">
        <v>147</v>
      </c>
      <c r="L91" s="195"/>
      <c r="M91" s="196"/>
      <c r="N91" s="294"/>
      <c r="O91" s="229">
        <f>N91*G91</f>
        <v>0</v>
      </c>
    </row>
    <row r="92" spans="1:15" ht="36.75" customHeight="1">
      <c r="A92" s="145"/>
      <c r="B92" s="161"/>
      <c r="C92" s="146"/>
      <c r="D92" s="169"/>
      <c r="E92" s="166"/>
      <c r="F92" s="169"/>
      <c r="G92" s="168"/>
      <c r="H92" s="55" t="s">
        <v>148</v>
      </c>
      <c r="I92" s="36" t="s">
        <v>97</v>
      </c>
      <c r="J92" s="35">
        <v>1</v>
      </c>
      <c r="K92" s="208"/>
      <c r="L92" s="195"/>
      <c r="M92" s="196"/>
      <c r="N92" s="294"/>
      <c r="O92" s="229"/>
    </row>
    <row r="93" spans="1:15" ht="33" customHeight="1">
      <c r="A93" s="276">
        <v>6</v>
      </c>
      <c r="B93" s="300" t="s">
        <v>149</v>
      </c>
      <c r="C93" s="301"/>
      <c r="D93" s="302"/>
      <c r="E93" s="165">
        <v>8</v>
      </c>
      <c r="F93" s="190" t="s">
        <v>35</v>
      </c>
      <c r="G93" s="123">
        <f>IF(F93="NO",0,E93)</f>
        <v>8</v>
      </c>
      <c r="H93" s="58" t="s">
        <v>150</v>
      </c>
      <c r="I93" s="29"/>
      <c r="J93" s="33">
        <v>0</v>
      </c>
      <c r="K93" s="203"/>
      <c r="L93" s="195"/>
      <c r="M93" s="196"/>
      <c r="N93" s="191"/>
      <c r="O93" s="229">
        <f>N93*G93</f>
        <v>0</v>
      </c>
    </row>
    <row r="94" spans="1:15" ht="32.25" customHeight="1">
      <c r="A94" s="276"/>
      <c r="B94" s="303"/>
      <c r="C94" s="304"/>
      <c r="D94" s="305"/>
      <c r="E94" s="165"/>
      <c r="F94" s="190"/>
      <c r="G94" s="123"/>
      <c r="H94" s="58" t="s">
        <v>151</v>
      </c>
      <c r="I94" s="71"/>
      <c r="J94" s="33">
        <v>0.33</v>
      </c>
      <c r="K94" s="204"/>
      <c r="L94" s="195"/>
      <c r="M94" s="196"/>
      <c r="N94" s="191"/>
      <c r="O94" s="229"/>
    </row>
    <row r="95" spans="1:15" ht="33.75" customHeight="1">
      <c r="A95" s="276"/>
      <c r="B95" s="303"/>
      <c r="C95" s="304"/>
      <c r="D95" s="305"/>
      <c r="E95" s="165"/>
      <c r="F95" s="190"/>
      <c r="G95" s="123"/>
      <c r="H95" s="51" t="s">
        <v>152</v>
      </c>
      <c r="I95" s="29" t="s">
        <v>97</v>
      </c>
      <c r="J95" s="33">
        <v>0.66</v>
      </c>
      <c r="K95" s="204"/>
      <c r="L95" s="195"/>
      <c r="M95" s="196"/>
      <c r="N95" s="191"/>
      <c r="O95" s="229"/>
    </row>
    <row r="96" spans="1:15" ht="28.15" customHeight="1">
      <c r="A96" s="276"/>
      <c r="B96" s="303"/>
      <c r="C96" s="304"/>
      <c r="D96" s="305"/>
      <c r="E96" s="165"/>
      <c r="F96" s="190"/>
      <c r="G96" s="123"/>
      <c r="H96" s="61" t="s">
        <v>153</v>
      </c>
      <c r="I96" s="81"/>
      <c r="J96" s="80">
        <v>1</v>
      </c>
      <c r="K96" s="204"/>
      <c r="L96" s="195"/>
      <c r="M96" s="196"/>
      <c r="N96" s="191"/>
      <c r="O96" s="229"/>
    </row>
    <row r="97" spans="1:15" ht="25.5" customHeight="1">
      <c r="A97" s="320">
        <v>7</v>
      </c>
      <c r="B97" s="309" t="s">
        <v>154</v>
      </c>
      <c r="C97" s="310"/>
      <c r="D97" s="311"/>
      <c r="E97" s="157">
        <v>2</v>
      </c>
      <c r="F97" s="130" t="s">
        <v>35</v>
      </c>
      <c r="G97" s="319">
        <f>IF(F97="NO",0,E97)</f>
        <v>2</v>
      </c>
      <c r="H97" s="59" t="s">
        <v>155</v>
      </c>
      <c r="I97" s="83"/>
      <c r="J97" s="82">
        <v>0</v>
      </c>
      <c r="K97" s="244"/>
      <c r="L97" s="195"/>
      <c r="M97" s="196"/>
      <c r="N97" s="294"/>
      <c r="O97" s="229">
        <f>N97*G97</f>
        <v>0</v>
      </c>
    </row>
    <row r="98" spans="1:15" ht="27" customHeight="1">
      <c r="A98" s="283"/>
      <c r="B98" s="312"/>
      <c r="C98" s="313"/>
      <c r="D98" s="314"/>
      <c r="E98" s="158"/>
      <c r="F98" s="131"/>
      <c r="G98" s="319"/>
      <c r="H98" s="59" t="s">
        <v>156</v>
      </c>
      <c r="I98" s="83"/>
      <c r="J98" s="82">
        <v>0.5</v>
      </c>
      <c r="K98" s="245"/>
      <c r="L98" s="195"/>
      <c r="M98" s="196"/>
      <c r="N98" s="294"/>
      <c r="O98" s="229"/>
    </row>
    <row r="99" spans="1:15" ht="25.5" customHeight="1">
      <c r="A99" s="115"/>
      <c r="B99" s="315"/>
      <c r="C99" s="316"/>
      <c r="D99" s="317"/>
      <c r="E99" s="159"/>
      <c r="F99" s="132"/>
      <c r="G99" s="319"/>
      <c r="H99" s="59" t="s">
        <v>157</v>
      </c>
      <c r="I99" s="83" t="s">
        <v>97</v>
      </c>
      <c r="J99" s="82">
        <v>1</v>
      </c>
      <c r="K99" s="246"/>
      <c r="L99" s="195"/>
      <c r="M99" s="196"/>
      <c r="N99" s="294"/>
      <c r="O99" s="229"/>
    </row>
    <row r="100" spans="1:15" ht="45.75" customHeight="1">
      <c r="A100" s="276">
        <v>8</v>
      </c>
      <c r="B100" s="260" t="s">
        <v>158</v>
      </c>
      <c r="C100" s="261"/>
      <c r="D100" s="262"/>
      <c r="E100" s="165">
        <v>4</v>
      </c>
      <c r="F100" s="190" t="s">
        <v>35</v>
      </c>
      <c r="G100" s="318">
        <f>IF(F100="NO",0,E100)</f>
        <v>4</v>
      </c>
      <c r="H100" s="61" t="s">
        <v>159</v>
      </c>
      <c r="I100" s="79"/>
      <c r="J100" s="80">
        <v>0</v>
      </c>
      <c r="K100" s="286"/>
      <c r="L100" s="195"/>
      <c r="M100" s="196"/>
      <c r="N100" s="191"/>
      <c r="O100" s="229">
        <f>N100*G100</f>
        <v>0</v>
      </c>
    </row>
    <row r="101" spans="1:15" ht="39" customHeight="1">
      <c r="A101" s="276"/>
      <c r="B101" s="306"/>
      <c r="C101" s="307"/>
      <c r="D101" s="308"/>
      <c r="E101" s="165"/>
      <c r="F101" s="190"/>
      <c r="G101" s="318"/>
      <c r="H101" s="61" t="s">
        <v>160</v>
      </c>
      <c r="I101" s="79"/>
      <c r="J101" s="80">
        <v>0.5</v>
      </c>
      <c r="K101" s="287"/>
      <c r="L101" s="195"/>
      <c r="M101" s="196"/>
      <c r="N101" s="191"/>
      <c r="O101" s="229"/>
    </row>
    <row r="102" spans="1:15" ht="31.5" customHeight="1" thickBot="1">
      <c r="A102" s="276"/>
      <c r="B102" s="263"/>
      <c r="C102" s="264"/>
      <c r="D102" s="265"/>
      <c r="E102" s="165"/>
      <c r="F102" s="190"/>
      <c r="G102" s="318"/>
      <c r="H102" s="61" t="s">
        <v>161</v>
      </c>
      <c r="I102" s="79" t="s">
        <v>97</v>
      </c>
      <c r="J102" s="80">
        <v>1</v>
      </c>
      <c r="K102" s="288"/>
      <c r="L102" s="296"/>
      <c r="M102" s="297"/>
      <c r="N102" s="293"/>
      <c r="O102" s="295"/>
    </row>
    <row r="103" spans="1:15" ht="15.75" hidden="1" thickBot="1">
      <c r="A103" s="24"/>
      <c r="B103" s="22"/>
      <c r="C103" s="22"/>
      <c r="D103" s="22"/>
      <c r="E103" s="32">
        <f>SUM(E13:E102)</f>
        <v>100</v>
      </c>
      <c r="F103" s="2"/>
      <c r="G103" s="32">
        <f>SUM(G13:G102)</f>
        <v>84</v>
      </c>
      <c r="H103" s="44"/>
      <c r="I103" s="27"/>
      <c r="J103" s="23"/>
      <c r="K103" s="43" t="s">
        <v>109</v>
      </c>
    </row>
    <row r="104" spans="1:15" ht="3" hidden="1" customHeight="1" thickBot="1">
      <c r="A104" s="111" t="s">
        <v>162</v>
      </c>
      <c r="B104" s="112"/>
      <c r="C104" s="112"/>
      <c r="D104" s="112"/>
      <c r="E104" s="112"/>
      <c r="F104" s="112"/>
      <c r="G104" s="112"/>
      <c r="H104" s="112"/>
      <c r="I104" s="112"/>
      <c r="J104" s="112"/>
      <c r="K104" s="112"/>
      <c r="L104" s="112"/>
      <c r="M104" s="112"/>
      <c r="N104" s="112"/>
      <c r="O104" s="48">
        <f>SUM(O13:O102)</f>
        <v>0</v>
      </c>
    </row>
    <row r="105" spans="1:15" ht="15" customHeight="1" thickBot="1">
      <c r="A105" s="290" t="s">
        <v>163</v>
      </c>
      <c r="B105" s="291"/>
      <c r="C105" s="291"/>
      <c r="D105" s="291"/>
      <c r="E105" s="291"/>
      <c r="F105" s="291"/>
      <c r="G105" s="291"/>
      <c r="H105" s="291"/>
      <c r="I105" s="291"/>
      <c r="J105" s="291"/>
      <c r="K105" s="291"/>
      <c r="L105" s="291"/>
      <c r="M105" s="291"/>
      <c r="N105" s="291"/>
      <c r="O105" s="292"/>
    </row>
    <row r="106" spans="1:15" ht="21" customHeight="1">
      <c r="A106" s="283">
        <v>9</v>
      </c>
      <c r="B106" s="251" t="s">
        <v>164</v>
      </c>
      <c r="C106" s="252"/>
      <c r="D106" s="253"/>
      <c r="E106" s="254">
        <v>1</v>
      </c>
      <c r="F106" s="255"/>
      <c r="G106" s="256"/>
      <c r="H106" s="62" t="s">
        <v>165</v>
      </c>
      <c r="I106" s="77"/>
      <c r="J106" s="42">
        <v>0</v>
      </c>
      <c r="K106" s="289" t="s">
        <v>166</v>
      </c>
      <c r="L106" s="268"/>
      <c r="M106" s="269"/>
      <c r="N106" s="274"/>
      <c r="O106" s="233">
        <f>N106*E106</f>
        <v>0</v>
      </c>
    </row>
    <row r="107" spans="1:15" ht="31.5" customHeight="1">
      <c r="A107" s="283"/>
      <c r="B107" s="251"/>
      <c r="C107" s="252"/>
      <c r="D107" s="253"/>
      <c r="E107" s="254"/>
      <c r="F107" s="255"/>
      <c r="G107" s="256"/>
      <c r="H107" s="55" t="s">
        <v>167</v>
      </c>
      <c r="I107" s="36"/>
      <c r="J107" s="35">
        <v>0.5</v>
      </c>
      <c r="K107" s="207"/>
      <c r="L107" s="268"/>
      <c r="M107" s="269"/>
      <c r="N107" s="274"/>
      <c r="O107" s="229"/>
    </row>
    <row r="108" spans="1:15" ht="30" customHeight="1">
      <c r="A108" s="115"/>
      <c r="B108" s="225"/>
      <c r="C108" s="226"/>
      <c r="D108" s="227"/>
      <c r="E108" s="257"/>
      <c r="F108" s="258"/>
      <c r="G108" s="259"/>
      <c r="H108" s="55" t="s">
        <v>168</v>
      </c>
      <c r="I108" s="36" t="s">
        <v>62</v>
      </c>
      <c r="J108" s="35">
        <v>1</v>
      </c>
      <c r="K108" s="208"/>
      <c r="L108" s="270"/>
      <c r="M108" s="271"/>
      <c r="N108" s="273"/>
      <c r="O108" s="229"/>
    </row>
    <row r="109" spans="1:15" ht="26.25" customHeight="1">
      <c r="A109" s="276">
        <v>10</v>
      </c>
      <c r="B109" s="260" t="s">
        <v>169</v>
      </c>
      <c r="C109" s="261"/>
      <c r="D109" s="262"/>
      <c r="E109" s="277">
        <v>1</v>
      </c>
      <c r="F109" s="278"/>
      <c r="G109" s="279"/>
      <c r="H109" s="51" t="s">
        <v>170</v>
      </c>
      <c r="I109" s="29"/>
      <c r="J109" s="33">
        <v>0</v>
      </c>
      <c r="K109" s="286" t="s">
        <v>171</v>
      </c>
      <c r="L109" s="266"/>
      <c r="M109" s="267"/>
      <c r="N109" s="272"/>
      <c r="O109" s="229">
        <f>N109*E109</f>
        <v>0</v>
      </c>
    </row>
    <row r="110" spans="1:15" ht="113.25" customHeight="1">
      <c r="A110" s="276"/>
      <c r="B110" s="263"/>
      <c r="C110" s="264"/>
      <c r="D110" s="265"/>
      <c r="E110" s="280"/>
      <c r="F110" s="281"/>
      <c r="G110" s="282"/>
      <c r="H110" s="51" t="s">
        <v>172</v>
      </c>
      <c r="I110" s="29" t="s">
        <v>62</v>
      </c>
      <c r="J110" s="33">
        <v>1</v>
      </c>
      <c r="K110" s="288"/>
      <c r="L110" s="270"/>
      <c r="M110" s="271"/>
      <c r="N110" s="273"/>
      <c r="O110" s="229"/>
    </row>
    <row r="111" spans="1:15" ht="25.5">
      <c r="A111" s="275">
        <v>11</v>
      </c>
      <c r="B111" s="140" t="s">
        <v>173</v>
      </c>
      <c r="C111" s="140"/>
      <c r="D111" s="140"/>
      <c r="E111" s="166">
        <v>1</v>
      </c>
      <c r="F111" s="166"/>
      <c r="G111" s="166"/>
      <c r="H111" s="55" t="s">
        <v>174</v>
      </c>
      <c r="I111" s="36"/>
      <c r="J111" s="35">
        <v>0</v>
      </c>
      <c r="K111" s="206" t="s">
        <v>175</v>
      </c>
      <c r="L111" s="266"/>
      <c r="M111" s="267"/>
      <c r="N111" s="272"/>
      <c r="O111" s="229">
        <f>N111*E111</f>
        <v>0</v>
      </c>
    </row>
    <row r="112" spans="1:15" ht="30.75" customHeight="1">
      <c r="A112" s="275"/>
      <c r="B112" s="140"/>
      <c r="C112" s="140"/>
      <c r="D112" s="140"/>
      <c r="E112" s="166"/>
      <c r="F112" s="166"/>
      <c r="G112" s="166"/>
      <c r="H112" s="55" t="s">
        <v>176</v>
      </c>
      <c r="I112" s="36" t="s">
        <v>62</v>
      </c>
      <c r="J112" s="35">
        <v>0.5</v>
      </c>
      <c r="K112" s="207"/>
      <c r="L112" s="268"/>
      <c r="M112" s="269"/>
      <c r="N112" s="274"/>
      <c r="O112" s="229"/>
    </row>
    <row r="113" spans="1:16" ht="29.25" customHeight="1">
      <c r="A113" s="275"/>
      <c r="B113" s="140"/>
      <c r="C113" s="140"/>
      <c r="D113" s="140"/>
      <c r="E113" s="166"/>
      <c r="F113" s="166"/>
      <c r="G113" s="166"/>
      <c r="H113" s="55" t="s">
        <v>177</v>
      </c>
      <c r="I113" s="36"/>
      <c r="J113" s="35">
        <v>1</v>
      </c>
      <c r="K113" s="208"/>
      <c r="L113" s="270"/>
      <c r="M113" s="271"/>
      <c r="N113" s="273"/>
      <c r="O113" s="229"/>
    </row>
    <row r="114" spans="1:16" ht="15" customHeight="1">
      <c r="A114" s="284"/>
      <c r="B114" s="285"/>
      <c r="C114" s="285"/>
      <c r="D114" s="285"/>
      <c r="E114" s="285"/>
      <c r="F114" s="285"/>
      <c r="G114" s="285"/>
      <c r="H114" s="285"/>
      <c r="I114" s="285"/>
      <c r="J114" s="285"/>
      <c r="K114" s="285"/>
      <c r="L114" s="285"/>
      <c r="M114" s="285"/>
      <c r="N114" s="285"/>
      <c r="O114" s="49">
        <f>SUM(O106:O113)</f>
        <v>0</v>
      </c>
      <c r="P114" s="40" t="s">
        <v>178</v>
      </c>
    </row>
    <row r="115" spans="1:16" ht="15" customHeight="1">
      <c r="A115" s="247"/>
      <c r="B115" s="248"/>
      <c r="C115" s="248"/>
      <c r="D115" s="248"/>
      <c r="E115" s="248"/>
      <c r="F115" s="248"/>
      <c r="G115" s="248"/>
      <c r="H115" s="248"/>
      <c r="I115" s="248"/>
      <c r="J115" s="248"/>
      <c r="K115" s="248"/>
      <c r="L115" s="248"/>
      <c r="M115" s="248"/>
      <c r="N115" s="248"/>
      <c r="O115" s="49">
        <f>(O104*100)/G103</f>
        <v>0</v>
      </c>
      <c r="P115" s="40" t="s">
        <v>179</v>
      </c>
    </row>
    <row r="116" spans="1:16" ht="21.6" customHeight="1">
      <c r="A116" s="249"/>
      <c r="B116" s="250"/>
      <c r="C116" s="250"/>
      <c r="D116" s="250"/>
      <c r="E116" s="250"/>
      <c r="F116" s="250"/>
      <c r="G116" s="250"/>
      <c r="H116" s="250"/>
      <c r="I116" s="250"/>
      <c r="J116" s="250"/>
      <c r="K116" s="250"/>
      <c r="L116" s="250"/>
      <c r="M116" s="250"/>
      <c r="N116" s="250"/>
      <c r="O116" s="50">
        <f>O114+O115</f>
        <v>0</v>
      </c>
      <c r="P116" s="40" t="s">
        <v>180</v>
      </c>
    </row>
    <row r="117" spans="1:16">
      <c r="A117" s="25"/>
      <c r="B117" s="25"/>
      <c r="C117" s="25"/>
      <c r="D117" s="25"/>
      <c r="E117" s="25"/>
      <c r="F117" s="25"/>
      <c r="G117" s="25"/>
      <c r="H117" s="25"/>
      <c r="I117" s="31"/>
      <c r="J117" s="25"/>
      <c r="K117" s="25"/>
      <c r="L117" s="22"/>
    </row>
    <row r="118" spans="1:16">
      <c r="A118" s="25"/>
      <c r="B118" s="25"/>
      <c r="C118" s="25"/>
      <c r="D118" s="25"/>
      <c r="E118" s="25"/>
      <c r="F118" s="25"/>
      <c r="G118" s="25"/>
      <c r="H118" s="25"/>
      <c r="I118" s="31"/>
      <c r="J118" s="25"/>
      <c r="K118" s="25"/>
      <c r="L118" s="22"/>
    </row>
    <row r="119" spans="1:16">
      <c r="A119" s="25"/>
      <c r="B119" s="25"/>
      <c r="C119" s="25"/>
      <c r="D119" s="25"/>
      <c r="E119" s="25"/>
      <c r="F119" s="25"/>
      <c r="G119" s="25"/>
      <c r="H119" s="25"/>
      <c r="I119" s="31"/>
      <c r="J119" s="25"/>
      <c r="K119" s="25"/>
      <c r="L119" s="22"/>
    </row>
    <row r="120" spans="1:16">
      <c r="A120" s="25"/>
      <c r="B120" s="25"/>
      <c r="C120" s="25"/>
      <c r="D120" s="25"/>
      <c r="E120" s="25"/>
      <c r="F120" s="25"/>
      <c r="G120" s="25"/>
      <c r="H120" s="25"/>
      <c r="I120" s="31"/>
      <c r="J120" s="25"/>
      <c r="K120" s="25"/>
      <c r="L120" s="22"/>
    </row>
    <row r="121" spans="1:16">
      <c r="A121" s="26"/>
      <c r="B121" s="26"/>
      <c r="C121" s="26"/>
      <c r="D121" s="26"/>
      <c r="E121" s="26"/>
      <c r="F121" s="26"/>
      <c r="H121" s="25"/>
      <c r="I121" s="31"/>
    </row>
    <row r="122" spans="1:16">
      <c r="A122" s="26"/>
      <c r="B122" s="26"/>
      <c r="C122" s="26"/>
      <c r="D122" s="26"/>
      <c r="E122" s="26"/>
      <c r="F122" s="26"/>
      <c r="H122" s="25"/>
      <c r="I122" s="31"/>
    </row>
    <row r="123" spans="1:16">
      <c r="A123" s="26"/>
      <c r="B123" s="26"/>
      <c r="C123" s="26"/>
      <c r="D123" s="26"/>
      <c r="E123" s="26"/>
      <c r="F123" s="26"/>
      <c r="H123" s="25"/>
      <c r="I123" s="31"/>
    </row>
    <row r="124" spans="1:16">
      <c r="A124" s="26"/>
      <c r="B124" s="26"/>
      <c r="C124" s="26"/>
      <c r="D124" s="26"/>
      <c r="E124" s="26"/>
      <c r="F124" s="26"/>
      <c r="H124" s="25"/>
      <c r="I124" s="31"/>
    </row>
    <row r="125" spans="1:16">
      <c r="A125" s="26"/>
      <c r="B125" s="26"/>
      <c r="C125" s="26"/>
      <c r="D125" s="26"/>
      <c r="E125" s="26"/>
      <c r="F125" s="26"/>
      <c r="H125" s="25"/>
      <c r="I125" s="31"/>
    </row>
  </sheetData>
  <sheetProtection sheet="1" formatCells="0" formatColumns="0" formatRows="0"/>
  <dataConsolidate link="1"/>
  <mergeCells count="284">
    <mergeCell ref="F91:F92"/>
    <mergeCell ref="K91:K92"/>
    <mergeCell ref="D91:D92"/>
    <mergeCell ref="N80:N81"/>
    <mergeCell ref="F80:F81"/>
    <mergeCell ref="E85:E87"/>
    <mergeCell ref="K77:K79"/>
    <mergeCell ref="F88:F90"/>
    <mergeCell ref="G88:G90"/>
    <mergeCell ref="E88:E90"/>
    <mergeCell ref="F82:F84"/>
    <mergeCell ref="N85:N87"/>
    <mergeCell ref="N88:N90"/>
    <mergeCell ref="G91:G92"/>
    <mergeCell ref="G85:G87"/>
    <mergeCell ref="G80:G81"/>
    <mergeCell ref="G77:G79"/>
    <mergeCell ref="E91:E92"/>
    <mergeCell ref="K80:K81"/>
    <mergeCell ref="D85:D87"/>
    <mergeCell ref="E80:E81"/>
    <mergeCell ref="K88:K90"/>
    <mergeCell ref="D88:D90"/>
    <mergeCell ref="F93:F96"/>
    <mergeCell ref="E97:E99"/>
    <mergeCell ref="B93:D96"/>
    <mergeCell ref="B100:D102"/>
    <mergeCell ref="A93:A96"/>
    <mergeCell ref="E100:E102"/>
    <mergeCell ref="E93:E96"/>
    <mergeCell ref="G93:G96"/>
    <mergeCell ref="F97:F99"/>
    <mergeCell ref="B97:D99"/>
    <mergeCell ref="G100:G102"/>
    <mergeCell ref="G97:G99"/>
    <mergeCell ref="A100:A102"/>
    <mergeCell ref="F100:F102"/>
    <mergeCell ref="A97:A99"/>
    <mergeCell ref="O97:O99"/>
    <mergeCell ref="O100:O102"/>
    <mergeCell ref="L100:M102"/>
    <mergeCell ref="N77:N79"/>
    <mergeCell ref="L80:M81"/>
    <mergeCell ref="L77:M79"/>
    <mergeCell ref="O74:O76"/>
    <mergeCell ref="O91:O92"/>
    <mergeCell ref="O93:O96"/>
    <mergeCell ref="L74:M76"/>
    <mergeCell ref="N74:N76"/>
    <mergeCell ref="O77:O79"/>
    <mergeCell ref="O80:O81"/>
    <mergeCell ref="O111:O113"/>
    <mergeCell ref="O85:O87"/>
    <mergeCell ref="O88:O90"/>
    <mergeCell ref="L88:M90"/>
    <mergeCell ref="N82:N84"/>
    <mergeCell ref="O82:O84"/>
    <mergeCell ref="L82:M84"/>
    <mergeCell ref="K111:K113"/>
    <mergeCell ref="O106:O108"/>
    <mergeCell ref="K100:K102"/>
    <mergeCell ref="K106:K108"/>
    <mergeCell ref="K109:K110"/>
    <mergeCell ref="A105:O105"/>
    <mergeCell ref="O109:O110"/>
    <mergeCell ref="K93:K96"/>
    <mergeCell ref="K97:K99"/>
    <mergeCell ref="L85:M87"/>
    <mergeCell ref="N100:N102"/>
    <mergeCell ref="N91:N92"/>
    <mergeCell ref="N93:N96"/>
    <mergeCell ref="N97:N99"/>
    <mergeCell ref="L91:M92"/>
    <mergeCell ref="L93:M96"/>
    <mergeCell ref="L97:M99"/>
    <mergeCell ref="G71:G73"/>
    <mergeCell ref="D77:D79"/>
    <mergeCell ref="D74:D76"/>
    <mergeCell ref="F74:F76"/>
    <mergeCell ref="G74:G76"/>
    <mergeCell ref="K74:K76"/>
    <mergeCell ref="A115:N115"/>
    <mergeCell ref="A116:N116"/>
    <mergeCell ref="B106:D108"/>
    <mergeCell ref="E106:G108"/>
    <mergeCell ref="B109:D110"/>
    <mergeCell ref="L111:M113"/>
    <mergeCell ref="N109:N110"/>
    <mergeCell ref="N111:N113"/>
    <mergeCell ref="N106:N108"/>
    <mergeCell ref="L106:M108"/>
    <mergeCell ref="L109:M110"/>
    <mergeCell ref="A111:A113"/>
    <mergeCell ref="B111:D113"/>
    <mergeCell ref="E111:G113"/>
    <mergeCell ref="A109:A110"/>
    <mergeCell ref="E109:G110"/>
    <mergeCell ref="A106:A108"/>
    <mergeCell ref="A114:N114"/>
    <mergeCell ref="O62:O64"/>
    <mergeCell ref="K56:K58"/>
    <mergeCell ref="K62:K64"/>
    <mergeCell ref="O71:O73"/>
    <mergeCell ref="K65:K67"/>
    <mergeCell ref="K68:K70"/>
    <mergeCell ref="K71:K73"/>
    <mergeCell ref="L50:M53"/>
    <mergeCell ref="L54:M55"/>
    <mergeCell ref="L65:M67"/>
    <mergeCell ref="O50:O53"/>
    <mergeCell ref="O59:O61"/>
    <mergeCell ref="N68:N70"/>
    <mergeCell ref="L68:M70"/>
    <mergeCell ref="N65:N67"/>
    <mergeCell ref="L71:M73"/>
    <mergeCell ref="N71:N73"/>
    <mergeCell ref="L56:M58"/>
    <mergeCell ref="L62:M64"/>
    <mergeCell ref="O68:O70"/>
    <mergeCell ref="O65:O67"/>
    <mergeCell ref="K50:K53"/>
    <mergeCell ref="N62:N64"/>
    <mergeCell ref="L59:M61"/>
    <mergeCell ref="O38:O41"/>
    <mergeCell ref="N30:N33"/>
    <mergeCell ref="N54:N55"/>
    <mergeCell ref="O54:O55"/>
    <mergeCell ref="N56:N58"/>
    <mergeCell ref="O56:O58"/>
    <mergeCell ref="O15:O17"/>
    <mergeCell ref="O26:O29"/>
    <mergeCell ref="O42:O45"/>
    <mergeCell ref="O46:O49"/>
    <mergeCell ref="N18:N21"/>
    <mergeCell ref="O18:O21"/>
    <mergeCell ref="L22:M25"/>
    <mergeCell ref="N22:N25"/>
    <mergeCell ref="O22:O25"/>
    <mergeCell ref="L11:O11"/>
    <mergeCell ref="O13:O14"/>
    <mergeCell ref="L12:M12"/>
    <mergeCell ref="O30:O33"/>
    <mergeCell ref="G65:G67"/>
    <mergeCell ref="G38:G41"/>
    <mergeCell ref="G22:G25"/>
    <mergeCell ref="L15:M17"/>
    <mergeCell ref="L30:M33"/>
    <mergeCell ref="L38:M41"/>
    <mergeCell ref="L18:M21"/>
    <mergeCell ref="L42:M45"/>
    <mergeCell ref="L46:M49"/>
    <mergeCell ref="N13:N14"/>
    <mergeCell ref="N15:N17"/>
    <mergeCell ref="L26:M29"/>
    <mergeCell ref="L13:M14"/>
    <mergeCell ref="N26:N29"/>
    <mergeCell ref="O34:O37"/>
    <mergeCell ref="G59:G61"/>
    <mergeCell ref="K59:K61"/>
    <mergeCell ref="K13:K14"/>
    <mergeCell ref="P56:P59"/>
    <mergeCell ref="F38:F41"/>
    <mergeCell ref="K30:K33"/>
    <mergeCell ref="K34:K37"/>
    <mergeCell ref="K38:K41"/>
    <mergeCell ref="K42:K45"/>
    <mergeCell ref="K46:K49"/>
    <mergeCell ref="B13:D14"/>
    <mergeCell ref="B26:B92"/>
    <mergeCell ref="C71:C84"/>
    <mergeCell ref="E71:E73"/>
    <mergeCell ref="F71:F73"/>
    <mergeCell ref="E77:E79"/>
    <mergeCell ref="F77:F79"/>
    <mergeCell ref="F85:F87"/>
    <mergeCell ref="D71:D73"/>
    <mergeCell ref="K82:K84"/>
    <mergeCell ref="K85:K87"/>
    <mergeCell ref="E74:E76"/>
    <mergeCell ref="C85:C90"/>
    <mergeCell ref="E82:E84"/>
    <mergeCell ref="D82:D84"/>
    <mergeCell ref="D80:D81"/>
    <mergeCell ref="L34:M37"/>
    <mergeCell ref="N34:N37"/>
    <mergeCell ref="G54:G55"/>
    <mergeCell ref="N38:N41"/>
    <mergeCell ref="K54:K55"/>
    <mergeCell ref="F30:F33"/>
    <mergeCell ref="F42:F45"/>
    <mergeCell ref="F46:F49"/>
    <mergeCell ref="D7:G7"/>
    <mergeCell ref="D8:G8"/>
    <mergeCell ref="G50:G53"/>
    <mergeCell ref="D30:D33"/>
    <mergeCell ref="E54:E55"/>
    <mergeCell ref="F54:F55"/>
    <mergeCell ref="E26:E29"/>
    <mergeCell ref="D46:D49"/>
    <mergeCell ref="D42:D45"/>
    <mergeCell ref="F13:F14"/>
    <mergeCell ref="K15:K17"/>
    <mergeCell ref="K18:K21"/>
    <mergeCell ref="K22:K25"/>
    <mergeCell ref="E38:E41"/>
    <mergeCell ref="F22:F25"/>
    <mergeCell ref="I11:I12"/>
    <mergeCell ref="N59:N61"/>
    <mergeCell ref="N42:N45"/>
    <mergeCell ref="N46:N49"/>
    <mergeCell ref="N50:N53"/>
    <mergeCell ref="F62:F64"/>
    <mergeCell ref="G56:G58"/>
    <mergeCell ref="G62:G64"/>
    <mergeCell ref="F50:F53"/>
    <mergeCell ref="G42:G45"/>
    <mergeCell ref="G46:G49"/>
    <mergeCell ref="E46:E49"/>
    <mergeCell ref="A11:A12"/>
    <mergeCell ref="E13:E14"/>
    <mergeCell ref="A18:A21"/>
    <mergeCell ref="A22:A25"/>
    <mergeCell ref="A15:A17"/>
    <mergeCell ref="F65:F67"/>
    <mergeCell ref="G30:G33"/>
    <mergeCell ref="F34:F37"/>
    <mergeCell ref="G34:G37"/>
    <mergeCell ref="E56:E58"/>
    <mergeCell ref="E62:E64"/>
    <mergeCell ref="F15:F17"/>
    <mergeCell ref="D50:D53"/>
    <mergeCell ref="G13:G14"/>
    <mergeCell ref="E15:E17"/>
    <mergeCell ref="E18:E21"/>
    <mergeCell ref="F56:F58"/>
    <mergeCell ref="F59:F61"/>
    <mergeCell ref="C91:C92"/>
    <mergeCell ref="H11:H12"/>
    <mergeCell ref="G82:G84"/>
    <mergeCell ref="B22:D25"/>
    <mergeCell ref="E50:E53"/>
    <mergeCell ref="E22:E25"/>
    <mergeCell ref="D54:D55"/>
    <mergeCell ref="D68:D70"/>
    <mergeCell ref="E65:E67"/>
    <mergeCell ref="E68:E70"/>
    <mergeCell ref="D34:D37"/>
    <mergeCell ref="D59:D61"/>
    <mergeCell ref="E59:E61"/>
    <mergeCell ref="E34:E37"/>
    <mergeCell ref="D65:D67"/>
    <mergeCell ref="D38:D41"/>
    <mergeCell ref="G68:G70"/>
    <mergeCell ref="F68:F70"/>
    <mergeCell ref="C26:C55"/>
    <mergeCell ref="C56:C70"/>
    <mergeCell ref="D56:D58"/>
    <mergeCell ref="E30:E33"/>
    <mergeCell ref="D62:D64"/>
    <mergeCell ref="E42:E45"/>
    <mergeCell ref="A104:N104"/>
    <mergeCell ref="I7:K7"/>
    <mergeCell ref="I9:K9"/>
    <mergeCell ref="A13:A14"/>
    <mergeCell ref="B3:K3"/>
    <mergeCell ref="F18:F21"/>
    <mergeCell ref="F26:F29"/>
    <mergeCell ref="G11:G12"/>
    <mergeCell ref="G15:G17"/>
    <mergeCell ref="G18:G21"/>
    <mergeCell ref="G26:G29"/>
    <mergeCell ref="D26:D29"/>
    <mergeCell ref="B11:D12"/>
    <mergeCell ref="E11:E12"/>
    <mergeCell ref="B15:D17"/>
    <mergeCell ref="B18:D21"/>
    <mergeCell ref="B7:C7"/>
    <mergeCell ref="D9:G9"/>
    <mergeCell ref="B8:C8"/>
    <mergeCell ref="F11:F12"/>
    <mergeCell ref="J11:J12"/>
    <mergeCell ref="B5:K5"/>
    <mergeCell ref="A4:K4"/>
    <mergeCell ref="A26:A92"/>
  </mergeCells>
  <dataValidations count="19">
    <dataValidation type="list" allowBlank="1" showInputMessage="1" showErrorMessage="1" sqref="F15:F16 F13 F77:F80 F42 F46 F50 F71:F72 F82:F83 F54 F85 F68:F69 F18:F22 F100:F103 F88:F97 F38 F26:F34 F56:F66 F74:F75" xr:uid="{00000000-0002-0000-0000-000000000000}">
      <formula1>$A$1:$A$2</formula1>
    </dataValidation>
    <dataValidation type="list" allowBlank="1" showInputMessage="1" showErrorMessage="1" sqref="N26:N29" xr:uid="{00000000-0002-0000-0000-000004000000}">
      <formula1>$J$26:$J$29</formula1>
    </dataValidation>
    <dataValidation type="list" allowBlank="1" showInputMessage="1" showErrorMessage="1" sqref="N56:N61" xr:uid="{00000000-0002-0000-0000-000006000000}">
      <formula1>$J$56:$J$58</formula1>
    </dataValidation>
    <dataValidation type="list" allowBlank="1" showInputMessage="1" showErrorMessage="1" sqref="N85:N87" xr:uid="{00000000-0002-0000-0000-000007000000}">
      <formula1>$J$85:$J$87</formula1>
    </dataValidation>
    <dataValidation type="list" allowBlank="1" showInputMessage="1" showErrorMessage="1" sqref="N88:N90 N97:N99" xr:uid="{00000000-0002-0000-0000-000008000000}">
      <formula1>$J$88:$J$90</formula1>
    </dataValidation>
    <dataValidation type="list" allowBlank="1" showInputMessage="1" showErrorMessage="1" sqref="N91:N92" xr:uid="{00000000-0002-0000-0000-000009000000}">
      <formula1>$J$91:$J$92</formula1>
    </dataValidation>
    <dataValidation type="list" allowBlank="1" showInputMessage="1" showErrorMessage="1" sqref="N100:N102" xr:uid="{00000000-0002-0000-0000-00000C000000}">
      <formula1>$J$100:$J$102</formula1>
    </dataValidation>
    <dataValidation type="list" allowBlank="1" showInputMessage="1" showErrorMessage="1" sqref="N22:N25" xr:uid="{00000000-0002-0000-0000-000017000000}">
      <formula1>$J$22:$J$25</formula1>
    </dataValidation>
    <dataValidation type="list" allowBlank="1" showInputMessage="1" showErrorMessage="1" sqref="N18:N21" xr:uid="{00000000-0002-0000-0000-000003000000}">
      <formula1>$J$18:$J$21</formula1>
    </dataValidation>
    <dataValidation type="list" allowBlank="1" showInputMessage="1" showErrorMessage="1" sqref="N15:N17" xr:uid="{00000000-0002-0000-0000-000002000000}">
      <formula1>$J$15:$J$17</formula1>
    </dataValidation>
    <dataValidation type="list" allowBlank="1" showInputMessage="1" showErrorMessage="1" sqref="N109:N110" xr:uid="{783FA1E5-CA7E-4E7F-981E-92BB56EBA73F}">
      <formula1>"0,1"</formula1>
    </dataValidation>
    <dataValidation type="list" allowBlank="1" showInputMessage="1" showErrorMessage="1" sqref="N111:N113" xr:uid="{6C846229-1133-4D61-B894-89149ECF0CF1}">
      <formula1>$J$111:$J$113</formula1>
    </dataValidation>
    <dataValidation type="list" allowBlank="1" showInputMessage="1" showErrorMessage="1" sqref="N93:N96" xr:uid="{00000000-0002-0000-0000-000012000000}">
      <formula1>$J$93:$J$96</formula1>
    </dataValidation>
    <dataValidation type="list" allowBlank="1" showInputMessage="1" showErrorMessage="1" sqref="N30:N53" xr:uid="{00000000-0002-0000-0000-000005000000}">
      <formula1>$J$30:$J$33</formula1>
    </dataValidation>
    <dataValidation type="list" allowBlank="1" showInputMessage="1" showErrorMessage="1" sqref="N62:N70" xr:uid="{00000000-0002-0000-0000-000013000000}">
      <formula1>$J$62:$J$64</formula1>
    </dataValidation>
    <dataValidation type="list" allowBlank="1" showInputMessage="1" showErrorMessage="1" sqref="N71:N74 N77:N84" xr:uid="{00000000-0002-0000-0000-000014000000}">
      <formula1>$J$71:$J$73</formula1>
    </dataValidation>
    <dataValidation type="list" allowBlank="1" showInputMessage="1" showErrorMessage="1" sqref="N13:N14" xr:uid="{CAABA080-B9D0-4D12-BBF9-199CCDD66CDE}">
      <formula1>$J$13:$J$14</formula1>
    </dataValidation>
    <dataValidation type="list" allowBlank="1" showInputMessage="1" showErrorMessage="1" sqref="N54:N55" xr:uid="{F6211480-CCB9-40CA-B308-385AB3674C12}">
      <formula1>$J$54:$J$55</formula1>
    </dataValidation>
    <dataValidation type="list" allowBlank="1" showInputMessage="1" showErrorMessage="1" sqref="N106:N108" xr:uid="{9AA4AB43-DB79-4641-A558-12CBD3F876E8}">
      <formula1>$J$106:$J$108</formula1>
    </dataValidation>
  </dataValidations>
  <pageMargins left="0.31496062992125984" right="0.19685039370078741" top="0.35433070866141736" bottom="0.31496062992125984" header="0.23622047244094491" footer="0.23622047244094491"/>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5089d4-10f9-498f-89ed-0774cb6d35a6">
      <Terms xmlns="http://schemas.microsoft.com/office/infopath/2007/PartnerControls"/>
    </lcf76f155ced4ddcb4097134ff3c332f>
    <TaxCatchAll xmlns="cc8894d6-9669-4f20-8a03-ccdd992570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642D5271E1D3F45AF66E6B0155AF182" ma:contentTypeVersion="12" ma:contentTypeDescription="Crear nuevo documento." ma:contentTypeScope="" ma:versionID="3121028d249f64915fa0aa318dce6f4e">
  <xsd:schema xmlns:xsd="http://www.w3.org/2001/XMLSchema" xmlns:xs="http://www.w3.org/2001/XMLSchema" xmlns:p="http://schemas.microsoft.com/office/2006/metadata/properties" xmlns:ns2="f05089d4-10f9-498f-89ed-0774cb6d35a6" xmlns:ns3="cc8894d6-9669-4f20-8a03-ccdd992570aa" targetNamespace="http://schemas.microsoft.com/office/2006/metadata/properties" ma:root="true" ma:fieldsID="78d629d50ba771d77dfcd6625cffc489" ns2:_="" ns3:_="">
    <xsd:import namespace="f05089d4-10f9-498f-89ed-0774cb6d35a6"/>
    <xsd:import namespace="cc8894d6-9669-4f20-8a03-ccdd992570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5089d4-10f9-498f-89ed-0774cb6d35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a32759d-386c-4003-a46a-8d71d923e23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8894d6-9669-4f20-8a03-ccdd992570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bb900cc-8790-4e97-800b-58f0d482f1e0}" ma:internalName="TaxCatchAll" ma:showField="CatchAllData" ma:web="cc8894d6-9669-4f20-8a03-ccdd992570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B422B-669D-45A6-B2C0-C47FF0A9572A}"/>
</file>

<file path=customXml/itemProps2.xml><?xml version="1.0" encoding="utf-8"?>
<ds:datastoreItem xmlns:ds="http://schemas.openxmlformats.org/officeDocument/2006/customXml" ds:itemID="{21F22F74-B62F-448B-9A92-616F1121B9ED}"/>
</file>

<file path=customXml/itemProps3.xml><?xml version="1.0" encoding="utf-8"?>
<ds:datastoreItem xmlns:ds="http://schemas.openxmlformats.org/officeDocument/2006/customXml" ds:itemID="{6E9D5F92-D0BE-482F-BB3F-C5E7E0C2CB7E}"/>
</file>

<file path=docProps/app.xml><?xml version="1.0" encoding="utf-8"?>
<Properties xmlns="http://schemas.openxmlformats.org/officeDocument/2006/extended-properties" xmlns:vt="http://schemas.openxmlformats.org/officeDocument/2006/docPropsVTypes">
  <Application>Microsoft Excel Online</Application>
  <Manager/>
  <Company>personal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mchinchilla</dc:creator>
  <cp:keywords/>
  <dc:description/>
  <cp:lastModifiedBy>José Echenique Bello</cp:lastModifiedBy>
  <cp:revision/>
  <dcterms:created xsi:type="dcterms:W3CDTF">2012-11-28T20:56:14Z</dcterms:created>
  <dcterms:modified xsi:type="dcterms:W3CDTF">2025-09-12T15:59:00Z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0x010100E642D5271E1D3F45AF66E6B0155AF182</vt:lpwstr>
  </property>
  <property fmtid="{D5CDD505-2E9C-101B-9397-08002B2CF9AE}" pid="3" name="MediaServiceImageTags">
    <vt:lpwstr/>
  </property>
</Properties>
</file>